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x V\Google Drive\KOTG\KOTG\"/>
    </mc:Choice>
  </mc:AlternateContent>
  <bookViews>
    <workbookView xWindow="0" yWindow="0" windowWidth="19200" windowHeight="6950" tabRatio="748" firstSheet="1" activeTab="2"/>
  </bookViews>
  <sheets>
    <sheet name="Exercises" sheetId="4" state="hidden" r:id="rId1"/>
    <sheet name="Track Progress" sheetId="25" r:id="rId2"/>
    <sheet name="Week1" sheetId="1" r:id="rId3"/>
    <sheet name="Week2" sheetId="5" r:id="rId4"/>
    <sheet name="Week3" sheetId="26" r:id="rId5"/>
    <sheet name="Week4" sheetId="27" r:id="rId6"/>
    <sheet name="Week5" sheetId="28" r:id="rId7"/>
    <sheet name="Week6" sheetId="29" r:id="rId8"/>
    <sheet name="Week7" sheetId="30" r:id="rId9"/>
    <sheet name="Week8" sheetId="31" r:id="rId10"/>
    <sheet name="Week9" sheetId="32" r:id="rId11"/>
    <sheet name="Week10" sheetId="33" r:id="rId12"/>
    <sheet name="Week11" sheetId="34" r:id="rId13"/>
    <sheet name="Week12" sheetId="35" r:id="rId14"/>
    <sheet name="Week13" sheetId="36" r:id="rId15"/>
    <sheet name="Week14" sheetId="37" r:id="rId16"/>
    <sheet name="Week15" sheetId="38" r:id="rId17"/>
    <sheet name="Week16" sheetId="39" r:id="rId18"/>
  </sheets>
  <definedNames>
    <definedName name="wday1">Week1!$A$4:$S$9</definedName>
    <definedName name="wday10">Week3!$A$12:$S$17</definedName>
    <definedName name="wday11">Week3!$A$20:$S$25</definedName>
    <definedName name="wday12">Week3!$A$28:$S$33</definedName>
    <definedName name="wday13">Week4!$A$4:$S$9</definedName>
    <definedName name="wday14">Week4!$A$12:$S$17</definedName>
    <definedName name="wday15">Week4!$A$20:$S$25</definedName>
    <definedName name="wday16">Week4!$A$28:$S$33</definedName>
    <definedName name="wday17">Week5!$A$4:$S$9</definedName>
    <definedName name="wday18">Week5!$A$12:$S$17</definedName>
    <definedName name="wday19">Week5!$A$20:$S$25</definedName>
    <definedName name="wday2">Week1!$A$12:$S$17</definedName>
    <definedName name="wday20">Week5!$A$28:$S$33</definedName>
    <definedName name="wday21">Week6!$A$4:$S$9</definedName>
    <definedName name="wday22">Week6!$A$12:$S$17</definedName>
    <definedName name="wday23">Week6!$A$20:$S$25</definedName>
    <definedName name="wday24">Week6!$A$28:$S$33</definedName>
    <definedName name="wday25">Week7!$A$4:$S$9</definedName>
    <definedName name="wday26">Week7!$A$12:$S$17</definedName>
    <definedName name="wday27">Week7!$A$20:$S$25</definedName>
    <definedName name="wday28">Week7!$A$28:$S$33</definedName>
    <definedName name="wday29">Week8!$A$4:$S$9</definedName>
    <definedName name="wday3">Week1!$A$20:$S$25</definedName>
    <definedName name="wday30">Week8!$A$12:$S$17</definedName>
    <definedName name="wday31">Week8!$A$20:$S$25</definedName>
    <definedName name="wday32">Week8!$A$28:$S$33</definedName>
    <definedName name="wday33" localSheetId="11">Week10!$A$4:$S$9</definedName>
    <definedName name="wday33" localSheetId="12">Week11!$A$4:$S$9</definedName>
    <definedName name="wday33" localSheetId="13">Week12!$A$4:$S$9</definedName>
    <definedName name="wday33" localSheetId="14">Week13!$A$4:$S$9</definedName>
    <definedName name="wday33" localSheetId="15">Week14!$A$4:$S$9</definedName>
    <definedName name="wday33" localSheetId="16">Week15!$A$4:$S$9</definedName>
    <definedName name="wday33" localSheetId="17">Week16!$A$4:$S$9</definedName>
    <definedName name="wday33">Week9!$A$4:$S$9</definedName>
    <definedName name="wday34" localSheetId="11">Week10!$A$12:$S$17</definedName>
    <definedName name="wday34" localSheetId="12">Week11!$A$12:$S$17</definedName>
    <definedName name="wday34" localSheetId="13">Week12!$A$12:$S$17</definedName>
    <definedName name="wday34" localSheetId="14">Week13!$A$12:$S$17</definedName>
    <definedName name="wday34" localSheetId="15">Week14!$A$12:$S$17</definedName>
    <definedName name="wday34" localSheetId="16">Week15!$A$12:$S$17</definedName>
    <definedName name="wday34" localSheetId="17">Week16!$A$12:$S$17</definedName>
    <definedName name="wday34">Week9!$A$12:$S$17</definedName>
    <definedName name="wday35" localSheetId="11">Week10!$A$20:$S$25</definedName>
    <definedName name="wday35" localSheetId="12">Week11!$A$20:$S$25</definedName>
    <definedName name="wday35" localSheetId="13">Week12!$A$20:$S$25</definedName>
    <definedName name="wday35" localSheetId="14">Week13!$A$20:$S$25</definedName>
    <definedName name="wday35" localSheetId="15">Week14!$A$20:$S$25</definedName>
    <definedName name="wday35" localSheetId="16">Week15!$A$20:$S$25</definedName>
    <definedName name="wday35" localSheetId="17">Week16!$A$20:$S$25</definedName>
    <definedName name="wday35">Week9!$A$20:$S$25</definedName>
    <definedName name="wday36" localSheetId="11">Week10!$A$28:$S$33</definedName>
    <definedName name="wday36" localSheetId="12">Week11!$A$28:$S$33</definedName>
    <definedName name="wday36" localSheetId="13">Week12!$A$28:$S$33</definedName>
    <definedName name="wday36" localSheetId="14">Week13!$A$28:$S$33</definedName>
    <definedName name="wday36" localSheetId="15">Week14!$A$28:$S$33</definedName>
    <definedName name="wday36" localSheetId="16">Week15!$A$28:$S$33</definedName>
    <definedName name="wday36" localSheetId="17">Week16!$A$28:$S$33</definedName>
    <definedName name="wday36">Week9!$A$28:$S$33</definedName>
    <definedName name="wday37" localSheetId="12">Week11!$A$4:$S$9</definedName>
    <definedName name="wday37" localSheetId="13">Week12!$A$4:$S$9</definedName>
    <definedName name="wday37" localSheetId="14">Week13!$A$4:$S$9</definedName>
    <definedName name="wday37" localSheetId="15">Week14!$A$4:$S$9</definedName>
    <definedName name="wday37" localSheetId="16">Week15!$A$4:$S$9</definedName>
    <definedName name="wday37" localSheetId="17">Week16!$A$4:$S$9</definedName>
    <definedName name="wday37">Week10!$A$4:$S$9</definedName>
    <definedName name="wday38" localSheetId="12">Week11!$A$12:$S$17</definedName>
    <definedName name="wday38" localSheetId="13">Week12!$A$12:$S$17</definedName>
    <definedName name="wday38" localSheetId="14">Week13!$A$12:$S$17</definedName>
    <definedName name="wday38" localSheetId="15">Week14!$A$12:$S$17</definedName>
    <definedName name="wday38" localSheetId="16">Week15!$A$12:$S$17</definedName>
    <definedName name="wday38" localSheetId="17">Week16!$A$12:$S$17</definedName>
    <definedName name="wday38">Week10!$A$12:$S$17</definedName>
    <definedName name="wday39" localSheetId="12">Week11!$A$20:$S$25</definedName>
    <definedName name="wday39" localSheetId="13">Week12!$A$20:$S$25</definedName>
    <definedName name="wday39" localSheetId="14">Week13!$A$20:$S$25</definedName>
    <definedName name="wday39" localSheetId="15">Week14!$A$20:$S$25</definedName>
    <definedName name="wday39" localSheetId="16">Week15!$A$20:$S$25</definedName>
    <definedName name="wday39" localSheetId="17">Week16!$A$20:$S$25</definedName>
    <definedName name="wday39">Week10!$A$20:$S$25</definedName>
    <definedName name="wday4">Week1!$A$28:$S$33</definedName>
    <definedName name="wday40" localSheetId="12">Week11!$A$28:$S$33</definedName>
    <definedName name="wday40" localSheetId="13">Week12!$A$28:$S$33</definedName>
    <definedName name="wday40" localSheetId="14">Week13!$A$28:$S$33</definedName>
    <definedName name="wday40" localSheetId="15">Week14!$A$28:$S$33</definedName>
    <definedName name="wday40" localSheetId="16">Week15!$A$28:$S$33</definedName>
    <definedName name="wday40" localSheetId="17">Week16!$A$28:$S$33</definedName>
    <definedName name="wday40">Week10!$A$28:$S$33</definedName>
    <definedName name="wday41" localSheetId="13">Week12!$A$4:$S$9</definedName>
    <definedName name="wday41" localSheetId="14">Week13!$A$4:$S$9</definedName>
    <definedName name="wday41" localSheetId="15">Week14!$A$4:$S$9</definedName>
    <definedName name="wday41" localSheetId="16">Week15!$A$4:$S$9</definedName>
    <definedName name="wday41" localSheetId="17">Week16!$A$4:$S$9</definedName>
    <definedName name="wday41">Week11!$A$4:$S$9</definedName>
    <definedName name="wday42" localSheetId="13">Week12!$A$12:$S$17</definedName>
    <definedName name="wday42" localSheetId="14">Week13!$A$12:$S$17</definedName>
    <definedName name="wday42" localSheetId="15">Week14!$A$12:$S$17</definedName>
    <definedName name="wday42" localSheetId="16">Week15!$A$12:$S$17</definedName>
    <definedName name="wday42" localSheetId="17">Week16!$A$12:$S$17</definedName>
    <definedName name="wday42">Week11!$A$12:$S$17</definedName>
    <definedName name="wday43" localSheetId="13">Week12!$A$20:$S$25</definedName>
    <definedName name="wday43" localSheetId="14">Week13!$A$20:$S$25</definedName>
    <definedName name="wday43" localSheetId="15">Week14!$A$20:$S$25</definedName>
    <definedName name="wday43" localSheetId="16">Week15!$A$20:$S$25</definedName>
    <definedName name="wday43" localSheetId="17">Week16!$A$20:$S$25</definedName>
    <definedName name="wday43">Week11!$A$20:$S$25</definedName>
    <definedName name="wday44" localSheetId="13">Week12!$A$28:$S$33</definedName>
    <definedName name="wday44" localSheetId="14">Week13!$A$28:$S$33</definedName>
    <definedName name="wday44" localSheetId="15">Week14!$A$28:$S$33</definedName>
    <definedName name="wday44" localSheetId="16">Week15!$A$28:$S$33</definedName>
    <definedName name="wday44" localSheetId="17">Week16!$A$28:$S$33</definedName>
    <definedName name="wday44">Week11!$A$28:$S$33</definedName>
    <definedName name="wday45" localSheetId="14">Week13!$A$4:$S$9</definedName>
    <definedName name="wday45" localSheetId="15">Week14!$A$4:$S$9</definedName>
    <definedName name="wday45" localSheetId="16">Week15!$A$4:$S$9</definedName>
    <definedName name="wday45" localSheetId="17">Week16!$A$4:$S$9</definedName>
    <definedName name="wday45">Week12!$A$4:$S$9</definedName>
    <definedName name="wday46" localSheetId="14">Week13!$A$12:$S$17</definedName>
    <definedName name="wday46" localSheetId="15">Week14!$A$12:$S$17</definedName>
    <definedName name="wday46" localSheetId="16">Week15!$A$12:$S$17</definedName>
    <definedName name="wday46" localSheetId="17">Week16!$A$12:$S$17</definedName>
    <definedName name="wday46">Week12!$A$12:$S$17</definedName>
    <definedName name="wday47" localSheetId="14">Week13!$A$20:$S$25</definedName>
    <definedName name="wday47" localSheetId="15">Week14!$A$20:$S$25</definedName>
    <definedName name="wday47" localSheetId="16">Week15!$A$20:$S$25</definedName>
    <definedName name="wday47" localSheetId="17">Week16!$A$20:$S$25</definedName>
    <definedName name="wday47">Week12!$A$20:$S$25</definedName>
    <definedName name="wday48" localSheetId="14">Week13!$A$28:$S$33</definedName>
    <definedName name="wday48" localSheetId="15">Week14!$A$28:$S$33</definedName>
    <definedName name="wday48" localSheetId="16">Week15!$A$28:$S$33</definedName>
    <definedName name="wday48" localSheetId="17">Week16!$A$28:$S$33</definedName>
    <definedName name="wday48">Week12!$A$28:$S$33</definedName>
    <definedName name="wday49" localSheetId="15">Week14!$A$4:$S$9</definedName>
    <definedName name="wday49" localSheetId="16">Week15!$A$4:$S$9</definedName>
    <definedName name="wday49" localSheetId="17">Week16!$A$4:$S$9</definedName>
    <definedName name="wday49">Week13!$A$4:$S$9</definedName>
    <definedName name="wday5">Week2!$A$4:$S$9</definedName>
    <definedName name="wday50" localSheetId="15">Week14!$A$12:$S$17</definedName>
    <definedName name="wday50" localSheetId="16">Week15!$A$12:$S$17</definedName>
    <definedName name="wday50" localSheetId="17">Week16!$A$12:$S$17</definedName>
    <definedName name="wday50">Week13!$A$12:$S$17</definedName>
    <definedName name="wday51" localSheetId="15">Week14!$A$20:$S$25</definedName>
    <definedName name="wday51" localSheetId="16">Week15!$A$20:$S$25</definedName>
    <definedName name="wday51" localSheetId="17">Week16!$A$20:$S$25</definedName>
    <definedName name="wday51">Week13!$A$20:$S$25</definedName>
    <definedName name="wday52" localSheetId="15">Week14!$A$28:$S$33</definedName>
    <definedName name="wday52" localSheetId="16">Week15!$A$28:$S$33</definedName>
    <definedName name="wday52" localSheetId="17">Week16!$A$28:$S$33</definedName>
    <definedName name="wday52">Week13!$A$28:$S$33</definedName>
    <definedName name="wday53" localSheetId="16">Week15!$A$4:$S$9</definedName>
    <definedName name="wday53" localSheetId="17">Week16!$A$4:$S$9</definedName>
    <definedName name="wday53">Week14!$A$4:$S$9</definedName>
    <definedName name="wday54" localSheetId="16">Week15!$A$12:$S$17</definedName>
    <definedName name="wday54" localSheetId="17">Week16!$A$12:$S$17</definedName>
    <definedName name="wday54">Week14!$A$12:$S$17</definedName>
    <definedName name="wday55" localSheetId="16">Week15!$A$20:$S$25</definedName>
    <definedName name="wday55" localSheetId="17">Week16!$A$20:$S$25</definedName>
    <definedName name="wday55">Week14!$A$20:$S$25</definedName>
    <definedName name="wday56" localSheetId="16">Week15!$A$28:$S$33</definedName>
    <definedName name="wday56" localSheetId="17">Week16!$A$28:$S$33</definedName>
    <definedName name="wday56">Week14!$A$28:$S$33</definedName>
    <definedName name="wday57" localSheetId="17">Week16!$A$4:$S$9</definedName>
    <definedName name="wday57">Week15!$A$4:$S$9</definedName>
    <definedName name="wday58" localSheetId="17">Week16!$A$12:$S$17</definedName>
    <definedName name="wday58">Week15!$A$12:$S$17</definedName>
    <definedName name="wday59" localSheetId="17">Week16!$A$20:$S$25</definedName>
    <definedName name="wday59">Week15!$A$20:$S$25</definedName>
    <definedName name="wday6">Week2!$A$12:$S$17</definedName>
    <definedName name="wday60" localSheetId="17">Week16!$A$28:$S$33</definedName>
    <definedName name="wday60">Week15!$A$28:$S$33</definedName>
    <definedName name="wday61">Week16!$A$4:$S$9</definedName>
    <definedName name="wday62">Week16!$A$12:$S$17</definedName>
    <definedName name="wday63">Week16!$A$20:$S$25</definedName>
    <definedName name="wday64">Week16!$A$28:$S$33</definedName>
    <definedName name="wday7">Week2!$A$20:$S$25</definedName>
    <definedName name="wday8">Week2!$A$28:$S$33</definedName>
    <definedName name="wday9">Week3!$A$4:$S$9</definedName>
  </definedNames>
  <calcPr calcId="171027"/>
</workbook>
</file>

<file path=xl/calcChain.xml><?xml version="1.0" encoding="utf-8"?>
<calcChain xmlns="http://schemas.openxmlformats.org/spreadsheetml/2006/main">
  <c r="AO66" i="25" l="1"/>
  <c r="AO65" i="25"/>
  <c r="AO64" i="25"/>
  <c r="AO63" i="25"/>
  <c r="R33" i="39"/>
  <c r="Q33" i="39"/>
  <c r="S33" i="39" s="1"/>
  <c r="P33" i="39"/>
  <c r="K33" i="39"/>
  <c r="H33" i="39"/>
  <c r="E33" i="39"/>
  <c r="R32" i="39"/>
  <c r="Q32" i="39"/>
  <c r="P32" i="39"/>
  <c r="K32" i="39"/>
  <c r="H32" i="39"/>
  <c r="E32" i="39"/>
  <c r="R31" i="39"/>
  <c r="Q31" i="39"/>
  <c r="P31" i="39"/>
  <c r="K31" i="39"/>
  <c r="H31" i="39"/>
  <c r="E31" i="39"/>
  <c r="S30" i="39"/>
  <c r="R30" i="39"/>
  <c r="Q30" i="39"/>
  <c r="P30" i="39"/>
  <c r="K30" i="39"/>
  <c r="H30" i="39"/>
  <c r="E30" i="39"/>
  <c r="R29" i="39"/>
  <c r="Q29" i="39"/>
  <c r="S29" i="39" s="1"/>
  <c r="P29" i="39"/>
  <c r="K29" i="39"/>
  <c r="H29" i="39"/>
  <c r="E29" i="39"/>
  <c r="R28" i="39"/>
  <c r="Q28" i="39"/>
  <c r="S28" i="39" s="1"/>
  <c r="P28" i="39"/>
  <c r="K28" i="39"/>
  <c r="H28" i="39"/>
  <c r="E28" i="39"/>
  <c r="R25" i="39"/>
  <c r="Q25" i="39"/>
  <c r="P25" i="39"/>
  <c r="K25" i="39"/>
  <c r="H25" i="39"/>
  <c r="E25" i="39"/>
  <c r="R24" i="39"/>
  <c r="Q24" i="39"/>
  <c r="S24" i="39" s="1"/>
  <c r="P24" i="39"/>
  <c r="K24" i="39"/>
  <c r="H24" i="39"/>
  <c r="E24" i="39"/>
  <c r="S23" i="39"/>
  <c r="R23" i="39"/>
  <c r="Q23" i="39"/>
  <c r="P23" i="39"/>
  <c r="K23" i="39"/>
  <c r="H23" i="39"/>
  <c r="E23" i="39"/>
  <c r="R22" i="39"/>
  <c r="Q22" i="39"/>
  <c r="S22" i="39" s="1"/>
  <c r="P22" i="39"/>
  <c r="K22" i="39"/>
  <c r="H22" i="39"/>
  <c r="E22" i="39"/>
  <c r="R21" i="39"/>
  <c r="Q21" i="39"/>
  <c r="S21" i="39" s="1"/>
  <c r="P21" i="39"/>
  <c r="K21" i="39"/>
  <c r="H21" i="39"/>
  <c r="E21" i="39"/>
  <c r="R20" i="39"/>
  <c r="Q20" i="39"/>
  <c r="P20" i="39"/>
  <c r="K20" i="39"/>
  <c r="H20" i="39"/>
  <c r="E20" i="39"/>
  <c r="R17" i="39"/>
  <c r="Q17" i="39"/>
  <c r="S17" i="39" s="1"/>
  <c r="P17" i="39"/>
  <c r="K17" i="39"/>
  <c r="H17" i="39"/>
  <c r="E17" i="39"/>
  <c r="S16" i="39"/>
  <c r="R16" i="39"/>
  <c r="Q16" i="39"/>
  <c r="P16" i="39"/>
  <c r="K16" i="39"/>
  <c r="H16" i="39"/>
  <c r="E16" i="39"/>
  <c r="R15" i="39"/>
  <c r="Q15" i="39"/>
  <c r="S15" i="39" s="1"/>
  <c r="P15" i="39"/>
  <c r="K15" i="39"/>
  <c r="H15" i="39"/>
  <c r="E15" i="39"/>
  <c r="R14" i="39"/>
  <c r="Q14" i="39"/>
  <c r="P14" i="39"/>
  <c r="K14" i="39"/>
  <c r="H14" i="39"/>
  <c r="E14" i="39"/>
  <c r="R13" i="39"/>
  <c r="Q13" i="39"/>
  <c r="P13" i="39"/>
  <c r="K13" i="39"/>
  <c r="H13" i="39"/>
  <c r="E13" i="39"/>
  <c r="R12" i="39"/>
  <c r="Q12" i="39"/>
  <c r="S12" i="39" s="1"/>
  <c r="P12" i="39"/>
  <c r="K12" i="39"/>
  <c r="H12" i="39"/>
  <c r="E12" i="39"/>
  <c r="R9" i="39"/>
  <c r="Q9" i="39"/>
  <c r="S9" i="39" s="1"/>
  <c r="P9" i="39"/>
  <c r="K9" i="39"/>
  <c r="H9" i="39"/>
  <c r="E9" i="39"/>
  <c r="S8" i="39"/>
  <c r="R8" i="39"/>
  <c r="Q8" i="39"/>
  <c r="P8" i="39"/>
  <c r="K8" i="39"/>
  <c r="H8" i="39"/>
  <c r="E8" i="39"/>
  <c r="R7" i="39"/>
  <c r="Q7" i="39"/>
  <c r="S7" i="39" s="1"/>
  <c r="P7" i="39"/>
  <c r="K7" i="39"/>
  <c r="H7" i="39"/>
  <c r="E7" i="39"/>
  <c r="R6" i="39"/>
  <c r="Q6" i="39"/>
  <c r="S6" i="39" s="1"/>
  <c r="P6" i="39"/>
  <c r="K6" i="39"/>
  <c r="H6" i="39"/>
  <c r="E6" i="39"/>
  <c r="R5" i="39"/>
  <c r="Q5" i="39"/>
  <c r="S5" i="39" s="1"/>
  <c r="P5" i="39"/>
  <c r="K5" i="39"/>
  <c r="H5" i="39"/>
  <c r="E5" i="39"/>
  <c r="R4" i="39"/>
  <c r="Q4" i="39"/>
  <c r="S4" i="39" s="1"/>
  <c r="P4" i="39"/>
  <c r="K4" i="39"/>
  <c r="H4" i="39"/>
  <c r="E4" i="39"/>
  <c r="S14" i="39" l="1"/>
  <c r="S31" i="39"/>
  <c r="S13" i="39"/>
  <c r="S20" i="39"/>
  <c r="S25" i="39"/>
  <c r="S32" i="39"/>
  <c r="AO62" i="25"/>
  <c r="AO61" i="25"/>
  <c r="AO60" i="25"/>
  <c r="AO59" i="25"/>
  <c r="AO58" i="25"/>
  <c r="AO57" i="25"/>
  <c r="AO56" i="25"/>
  <c r="AO55" i="25"/>
  <c r="AO54" i="25"/>
  <c r="AO53" i="25"/>
  <c r="AO52" i="25"/>
  <c r="AO51" i="25"/>
  <c r="AO50" i="25"/>
  <c r="AO49" i="25"/>
  <c r="AO48" i="25"/>
  <c r="AO47" i="25"/>
  <c r="AO46" i="25"/>
  <c r="AO45" i="25"/>
  <c r="AO44" i="25"/>
  <c r="AO43" i="25"/>
  <c r="AO42" i="25"/>
  <c r="AO41" i="25"/>
  <c r="AO40" i="25"/>
  <c r="AO39" i="25"/>
  <c r="AO38" i="25"/>
  <c r="AO37" i="25"/>
  <c r="AO36" i="25"/>
  <c r="AO35" i="25"/>
  <c r="AO34" i="25"/>
  <c r="AO33" i="25"/>
  <c r="AO32" i="25"/>
  <c r="AO31" i="25"/>
  <c r="AO30" i="25"/>
  <c r="AO29" i="25"/>
  <c r="AO28" i="25"/>
  <c r="AO27" i="25"/>
  <c r="AO26" i="25"/>
  <c r="AO25" i="25"/>
  <c r="AO24" i="25"/>
  <c r="AO23" i="25"/>
  <c r="AO22" i="25"/>
  <c r="AO21" i="25"/>
  <c r="AO20" i="25"/>
  <c r="AO19" i="25"/>
  <c r="AO18" i="25"/>
  <c r="AO17" i="25"/>
  <c r="AO16" i="25"/>
  <c r="AO15" i="25"/>
  <c r="AO14" i="25"/>
  <c r="AO13" i="25"/>
  <c r="AO12" i="25"/>
  <c r="AO11" i="25"/>
  <c r="AO10" i="25"/>
  <c r="AO9" i="25"/>
  <c r="AO8" i="25"/>
  <c r="AO7" i="25"/>
  <c r="AO6" i="25"/>
  <c r="AO5" i="25"/>
  <c r="AO4" i="25"/>
  <c r="AO3" i="25"/>
  <c r="R33" i="38"/>
  <c r="Q33" i="38"/>
  <c r="S33" i="38" s="1"/>
  <c r="P33" i="38"/>
  <c r="K33" i="38"/>
  <c r="H33" i="38"/>
  <c r="E33" i="38"/>
  <c r="R32" i="38"/>
  <c r="Q32" i="38"/>
  <c r="S32" i="38" s="1"/>
  <c r="P32" i="38"/>
  <c r="K32" i="38"/>
  <c r="H32" i="38"/>
  <c r="E32" i="38"/>
  <c r="R31" i="38"/>
  <c r="Q31" i="38"/>
  <c r="S31" i="38" s="1"/>
  <c r="P31" i="38"/>
  <c r="K31" i="38"/>
  <c r="H31" i="38"/>
  <c r="E31" i="38"/>
  <c r="R30" i="38"/>
  <c r="Q30" i="38"/>
  <c r="S30" i="38" s="1"/>
  <c r="P30" i="38"/>
  <c r="K30" i="38"/>
  <c r="H30" i="38"/>
  <c r="E30" i="38"/>
  <c r="R29" i="38"/>
  <c r="Q29" i="38"/>
  <c r="S29" i="38" s="1"/>
  <c r="P29" i="38"/>
  <c r="K29" i="38"/>
  <c r="H29" i="38"/>
  <c r="E29" i="38"/>
  <c r="R28" i="38"/>
  <c r="Q28" i="38"/>
  <c r="S28" i="38" s="1"/>
  <c r="P28" i="38"/>
  <c r="K28" i="38"/>
  <c r="H28" i="38"/>
  <c r="E28" i="38"/>
  <c r="R25" i="38"/>
  <c r="Q25" i="38"/>
  <c r="S25" i="38" s="1"/>
  <c r="P25" i="38"/>
  <c r="K25" i="38"/>
  <c r="H25" i="38"/>
  <c r="E25" i="38"/>
  <c r="R24" i="38"/>
  <c r="Q24" i="38"/>
  <c r="S24" i="38" s="1"/>
  <c r="P24" i="38"/>
  <c r="K24" i="38"/>
  <c r="H24" i="38"/>
  <c r="E24" i="38"/>
  <c r="R23" i="38"/>
  <c r="Q23" i="38"/>
  <c r="S23" i="38" s="1"/>
  <c r="P23" i="38"/>
  <c r="K23" i="38"/>
  <c r="H23" i="38"/>
  <c r="E23" i="38"/>
  <c r="R22" i="38"/>
  <c r="Q22" i="38"/>
  <c r="S22" i="38" s="1"/>
  <c r="P22" i="38"/>
  <c r="K22" i="38"/>
  <c r="H22" i="38"/>
  <c r="E22" i="38"/>
  <c r="R21" i="38"/>
  <c r="Q21" i="38"/>
  <c r="S21" i="38" s="1"/>
  <c r="P21" i="38"/>
  <c r="K21" i="38"/>
  <c r="H21" i="38"/>
  <c r="E21" i="38"/>
  <c r="R20" i="38"/>
  <c r="Q20" i="38"/>
  <c r="S20" i="38" s="1"/>
  <c r="P20" i="38"/>
  <c r="K20" i="38"/>
  <c r="H20" i="38"/>
  <c r="E20" i="38"/>
  <c r="R17" i="38"/>
  <c r="Q17" i="38"/>
  <c r="S17" i="38" s="1"/>
  <c r="P17" i="38"/>
  <c r="K17" i="38"/>
  <c r="H17" i="38"/>
  <c r="E17" i="38"/>
  <c r="R16" i="38"/>
  <c r="Q16" i="38"/>
  <c r="S16" i="38" s="1"/>
  <c r="P16" i="38"/>
  <c r="K16" i="38"/>
  <c r="H16" i="38"/>
  <c r="E16" i="38"/>
  <c r="R15" i="38"/>
  <c r="Q15" i="38"/>
  <c r="S15" i="38" s="1"/>
  <c r="P15" i="38"/>
  <c r="K15" i="38"/>
  <c r="H15" i="38"/>
  <c r="E15" i="38"/>
  <c r="R14" i="38"/>
  <c r="Q14" i="38"/>
  <c r="S14" i="38" s="1"/>
  <c r="P14" i="38"/>
  <c r="K14" i="38"/>
  <c r="H14" i="38"/>
  <c r="E14" i="38"/>
  <c r="R13" i="38"/>
  <c r="Q13" i="38"/>
  <c r="S13" i="38" s="1"/>
  <c r="P13" i="38"/>
  <c r="K13" i="38"/>
  <c r="H13" i="38"/>
  <c r="E13" i="38"/>
  <c r="R12" i="38"/>
  <c r="Q12" i="38"/>
  <c r="S12" i="38" s="1"/>
  <c r="P12" i="38"/>
  <c r="K12" i="38"/>
  <c r="H12" i="38"/>
  <c r="E12" i="38"/>
  <c r="R9" i="38"/>
  <c r="Q9" i="38"/>
  <c r="S9" i="38" s="1"/>
  <c r="P9" i="38"/>
  <c r="K9" i="38"/>
  <c r="H9" i="38"/>
  <c r="E9" i="38"/>
  <c r="R8" i="38"/>
  <c r="Q8" i="38"/>
  <c r="S8" i="38" s="1"/>
  <c r="P8" i="38"/>
  <c r="K8" i="38"/>
  <c r="H8" i="38"/>
  <c r="E8" i="38"/>
  <c r="R7" i="38"/>
  <c r="Q7" i="38"/>
  <c r="S7" i="38" s="1"/>
  <c r="P7" i="38"/>
  <c r="K7" i="38"/>
  <c r="H7" i="38"/>
  <c r="E7" i="38"/>
  <c r="R6" i="38"/>
  <c r="Q6" i="38"/>
  <c r="S6" i="38" s="1"/>
  <c r="P6" i="38"/>
  <c r="K6" i="38"/>
  <c r="H6" i="38"/>
  <c r="E6" i="38"/>
  <c r="R5" i="38"/>
  <c r="Q5" i="38"/>
  <c r="S5" i="38" s="1"/>
  <c r="P5" i="38"/>
  <c r="K5" i="38"/>
  <c r="H5" i="38"/>
  <c r="E5" i="38"/>
  <c r="R4" i="38"/>
  <c r="Q4" i="38"/>
  <c r="S4" i="38" s="1"/>
  <c r="P4" i="38"/>
  <c r="K4" i="38"/>
  <c r="H4" i="38"/>
  <c r="E4" i="38"/>
  <c r="R33" i="37"/>
  <c r="Q33" i="37"/>
  <c r="S33" i="37" s="1"/>
  <c r="P33" i="37"/>
  <c r="K33" i="37"/>
  <c r="H33" i="37"/>
  <c r="E33" i="37"/>
  <c r="R32" i="37"/>
  <c r="Q32" i="37"/>
  <c r="S32" i="37" s="1"/>
  <c r="P32" i="37"/>
  <c r="K32" i="37"/>
  <c r="H32" i="37"/>
  <c r="E32" i="37"/>
  <c r="R31" i="37"/>
  <c r="Q31" i="37"/>
  <c r="S31" i="37" s="1"/>
  <c r="P31" i="37"/>
  <c r="K31" i="37"/>
  <c r="H31" i="37"/>
  <c r="E31" i="37"/>
  <c r="R30" i="37"/>
  <c r="Q30" i="37"/>
  <c r="S30" i="37" s="1"/>
  <c r="P30" i="37"/>
  <c r="K30" i="37"/>
  <c r="H30" i="37"/>
  <c r="E30" i="37"/>
  <c r="R29" i="37"/>
  <c r="Q29" i="37"/>
  <c r="S29" i="37" s="1"/>
  <c r="P29" i="37"/>
  <c r="K29" i="37"/>
  <c r="H29" i="37"/>
  <c r="E29" i="37"/>
  <c r="R28" i="37"/>
  <c r="Q28" i="37"/>
  <c r="S28" i="37" s="1"/>
  <c r="P28" i="37"/>
  <c r="K28" i="37"/>
  <c r="H28" i="37"/>
  <c r="E28" i="37"/>
  <c r="R25" i="37"/>
  <c r="Q25" i="37"/>
  <c r="S25" i="37" s="1"/>
  <c r="P25" i="37"/>
  <c r="K25" i="37"/>
  <c r="H25" i="37"/>
  <c r="E25" i="37"/>
  <c r="R24" i="37"/>
  <c r="Q24" i="37"/>
  <c r="S24" i="37" s="1"/>
  <c r="P24" i="37"/>
  <c r="K24" i="37"/>
  <c r="H24" i="37"/>
  <c r="E24" i="37"/>
  <c r="R23" i="37"/>
  <c r="Q23" i="37"/>
  <c r="S23" i="37" s="1"/>
  <c r="P23" i="37"/>
  <c r="K23" i="37"/>
  <c r="H23" i="37"/>
  <c r="E23" i="37"/>
  <c r="R22" i="37"/>
  <c r="Q22" i="37"/>
  <c r="S22" i="37" s="1"/>
  <c r="P22" i="37"/>
  <c r="K22" i="37"/>
  <c r="H22" i="37"/>
  <c r="E22" i="37"/>
  <c r="R21" i="37"/>
  <c r="Q21" i="37"/>
  <c r="S21" i="37" s="1"/>
  <c r="P21" i="37"/>
  <c r="K21" i="37"/>
  <c r="H21" i="37"/>
  <c r="E21" i="37"/>
  <c r="R20" i="37"/>
  <c r="Q20" i="37"/>
  <c r="S20" i="37" s="1"/>
  <c r="P20" i="37"/>
  <c r="K20" i="37"/>
  <c r="H20" i="37"/>
  <c r="E20" i="37"/>
  <c r="R17" i="37"/>
  <c r="Q17" i="37"/>
  <c r="S17" i="37" s="1"/>
  <c r="P17" i="37"/>
  <c r="K17" i="37"/>
  <c r="H17" i="37"/>
  <c r="E17" i="37"/>
  <c r="R16" i="37"/>
  <c r="Q16" i="37"/>
  <c r="S16" i="37" s="1"/>
  <c r="P16" i="37"/>
  <c r="K16" i="37"/>
  <c r="H16" i="37"/>
  <c r="E16" i="37"/>
  <c r="R15" i="37"/>
  <c r="Q15" i="37"/>
  <c r="S15" i="37" s="1"/>
  <c r="P15" i="37"/>
  <c r="K15" i="37"/>
  <c r="H15" i="37"/>
  <c r="E15" i="37"/>
  <c r="R14" i="37"/>
  <c r="Q14" i="37"/>
  <c r="S14" i="37" s="1"/>
  <c r="P14" i="37"/>
  <c r="K14" i="37"/>
  <c r="H14" i="37"/>
  <c r="E14" i="37"/>
  <c r="R13" i="37"/>
  <c r="Q13" i="37"/>
  <c r="S13" i="37" s="1"/>
  <c r="P13" i="37"/>
  <c r="K13" i="37"/>
  <c r="H13" i="37"/>
  <c r="E13" i="37"/>
  <c r="R12" i="37"/>
  <c r="Q12" i="37"/>
  <c r="S12" i="37" s="1"/>
  <c r="P12" i="37"/>
  <c r="K12" i="37"/>
  <c r="H12" i="37"/>
  <c r="E12" i="37"/>
  <c r="R9" i="37"/>
  <c r="Q9" i="37"/>
  <c r="S9" i="37" s="1"/>
  <c r="P9" i="37"/>
  <c r="K9" i="37"/>
  <c r="H9" i="37"/>
  <c r="E9" i="37"/>
  <c r="R8" i="37"/>
  <c r="Q8" i="37"/>
  <c r="S8" i="37" s="1"/>
  <c r="P8" i="37"/>
  <c r="K8" i="37"/>
  <c r="H8" i="37"/>
  <c r="E8" i="37"/>
  <c r="R7" i="37"/>
  <c r="Q7" i="37"/>
  <c r="S7" i="37" s="1"/>
  <c r="P7" i="37"/>
  <c r="K7" i="37"/>
  <c r="H7" i="37"/>
  <c r="E7" i="37"/>
  <c r="R6" i="37"/>
  <c r="Q6" i="37"/>
  <c r="S6" i="37" s="1"/>
  <c r="P6" i="37"/>
  <c r="K6" i="37"/>
  <c r="H6" i="37"/>
  <c r="E6" i="37"/>
  <c r="R5" i="37"/>
  <c r="Q5" i="37"/>
  <c r="S5" i="37" s="1"/>
  <c r="P5" i="37"/>
  <c r="K5" i="37"/>
  <c r="H5" i="37"/>
  <c r="E5" i="37"/>
  <c r="R4" i="37"/>
  <c r="Q4" i="37"/>
  <c r="S4" i="37" s="1"/>
  <c r="P4" i="37"/>
  <c r="K4" i="37"/>
  <c r="H4" i="37"/>
  <c r="E4" i="37"/>
  <c r="R33" i="36"/>
  <c r="Q33" i="36"/>
  <c r="S33" i="36" s="1"/>
  <c r="P33" i="36"/>
  <c r="K33" i="36"/>
  <c r="H33" i="36"/>
  <c r="E33" i="36"/>
  <c r="R32" i="36"/>
  <c r="Q32" i="36"/>
  <c r="S32" i="36" s="1"/>
  <c r="P32" i="36"/>
  <c r="K32" i="36"/>
  <c r="H32" i="36"/>
  <c r="E32" i="36"/>
  <c r="R31" i="36"/>
  <c r="Q31" i="36"/>
  <c r="S31" i="36" s="1"/>
  <c r="P31" i="36"/>
  <c r="K31" i="36"/>
  <c r="H31" i="36"/>
  <c r="E31" i="36"/>
  <c r="R30" i="36"/>
  <c r="Q30" i="36"/>
  <c r="S30" i="36" s="1"/>
  <c r="P30" i="36"/>
  <c r="K30" i="36"/>
  <c r="H30" i="36"/>
  <c r="E30" i="36"/>
  <c r="R29" i="36"/>
  <c r="Q29" i="36"/>
  <c r="S29" i="36" s="1"/>
  <c r="P29" i="36"/>
  <c r="K29" i="36"/>
  <c r="H29" i="36"/>
  <c r="E29" i="36"/>
  <c r="R28" i="36"/>
  <c r="Q28" i="36"/>
  <c r="S28" i="36" s="1"/>
  <c r="P28" i="36"/>
  <c r="K28" i="36"/>
  <c r="H28" i="36"/>
  <c r="E28" i="36"/>
  <c r="R25" i="36"/>
  <c r="Q25" i="36"/>
  <c r="S25" i="36" s="1"/>
  <c r="P25" i="36"/>
  <c r="K25" i="36"/>
  <c r="H25" i="36"/>
  <c r="E25" i="36"/>
  <c r="R24" i="36"/>
  <c r="Q24" i="36"/>
  <c r="S24" i="36" s="1"/>
  <c r="P24" i="36"/>
  <c r="K24" i="36"/>
  <c r="H24" i="36"/>
  <c r="E24" i="36"/>
  <c r="R23" i="36"/>
  <c r="Q23" i="36"/>
  <c r="S23" i="36" s="1"/>
  <c r="P23" i="36"/>
  <c r="K23" i="36"/>
  <c r="H23" i="36"/>
  <c r="E23" i="36"/>
  <c r="R22" i="36"/>
  <c r="Q22" i="36"/>
  <c r="S22" i="36" s="1"/>
  <c r="P22" i="36"/>
  <c r="K22" i="36"/>
  <c r="H22" i="36"/>
  <c r="E22" i="36"/>
  <c r="R21" i="36"/>
  <c r="Q21" i="36"/>
  <c r="S21" i="36" s="1"/>
  <c r="P21" i="36"/>
  <c r="K21" i="36"/>
  <c r="H21" i="36"/>
  <c r="E21" i="36"/>
  <c r="R20" i="36"/>
  <c r="Q20" i="36"/>
  <c r="S20" i="36" s="1"/>
  <c r="P20" i="36"/>
  <c r="K20" i="36"/>
  <c r="H20" i="36"/>
  <c r="E20" i="36"/>
  <c r="R17" i="36"/>
  <c r="Q17" i="36"/>
  <c r="S17" i="36" s="1"/>
  <c r="P17" i="36"/>
  <c r="K17" i="36"/>
  <c r="H17" i="36"/>
  <c r="E17" i="36"/>
  <c r="R16" i="36"/>
  <c r="Q16" i="36"/>
  <c r="S16" i="36" s="1"/>
  <c r="P16" i="36"/>
  <c r="K16" i="36"/>
  <c r="H16" i="36"/>
  <c r="E16" i="36"/>
  <c r="R15" i="36"/>
  <c r="Q15" i="36"/>
  <c r="S15" i="36" s="1"/>
  <c r="P15" i="36"/>
  <c r="K15" i="36"/>
  <c r="H15" i="36"/>
  <c r="E15" i="36"/>
  <c r="R14" i="36"/>
  <c r="Q14" i="36"/>
  <c r="S14" i="36" s="1"/>
  <c r="P14" i="36"/>
  <c r="K14" i="36"/>
  <c r="H14" i="36"/>
  <c r="E14" i="36"/>
  <c r="R13" i="36"/>
  <c r="Q13" i="36"/>
  <c r="S13" i="36" s="1"/>
  <c r="P13" i="36"/>
  <c r="K13" i="36"/>
  <c r="H13" i="36"/>
  <c r="E13" i="36"/>
  <c r="R12" i="36"/>
  <c r="Q12" i="36"/>
  <c r="S12" i="36" s="1"/>
  <c r="P12" i="36"/>
  <c r="K12" i="36"/>
  <c r="H12" i="36"/>
  <c r="E12" i="36"/>
  <c r="R9" i="36"/>
  <c r="Q9" i="36"/>
  <c r="S9" i="36" s="1"/>
  <c r="P9" i="36"/>
  <c r="K9" i="36"/>
  <c r="H9" i="36"/>
  <c r="E9" i="36"/>
  <c r="R8" i="36"/>
  <c r="Q8" i="36"/>
  <c r="S8" i="36" s="1"/>
  <c r="P8" i="36"/>
  <c r="K8" i="36"/>
  <c r="H8" i="36"/>
  <c r="E8" i="36"/>
  <c r="R7" i="36"/>
  <c r="Q7" i="36"/>
  <c r="S7" i="36" s="1"/>
  <c r="P7" i="36"/>
  <c r="K7" i="36"/>
  <c r="H7" i="36"/>
  <c r="E7" i="36"/>
  <c r="R6" i="36"/>
  <c r="Q6" i="36"/>
  <c r="S6" i="36" s="1"/>
  <c r="P6" i="36"/>
  <c r="K6" i="36"/>
  <c r="H6" i="36"/>
  <c r="E6" i="36"/>
  <c r="R5" i="36"/>
  <c r="Q5" i="36"/>
  <c r="S5" i="36" s="1"/>
  <c r="P5" i="36"/>
  <c r="K5" i="36"/>
  <c r="H5" i="36"/>
  <c r="E5" i="36"/>
  <c r="R4" i="36"/>
  <c r="Q4" i="36"/>
  <c r="S4" i="36" s="1"/>
  <c r="P4" i="36"/>
  <c r="K4" i="36"/>
  <c r="H4" i="36"/>
  <c r="E4" i="36"/>
  <c r="R33" i="35"/>
  <c r="Q33" i="35"/>
  <c r="S33" i="35" s="1"/>
  <c r="P33" i="35"/>
  <c r="K33" i="35"/>
  <c r="H33" i="35"/>
  <c r="E33" i="35"/>
  <c r="R32" i="35"/>
  <c r="Q32" i="35"/>
  <c r="S32" i="35" s="1"/>
  <c r="P32" i="35"/>
  <c r="K32" i="35"/>
  <c r="H32" i="35"/>
  <c r="E32" i="35"/>
  <c r="R31" i="35"/>
  <c r="Q31" i="35"/>
  <c r="S31" i="35" s="1"/>
  <c r="P31" i="35"/>
  <c r="K31" i="35"/>
  <c r="H31" i="35"/>
  <c r="E31" i="35"/>
  <c r="R30" i="35"/>
  <c r="Q30" i="35"/>
  <c r="S30" i="35" s="1"/>
  <c r="P30" i="35"/>
  <c r="K30" i="35"/>
  <c r="H30" i="35"/>
  <c r="E30" i="35"/>
  <c r="R29" i="35"/>
  <c r="Q29" i="35"/>
  <c r="S29" i="35" s="1"/>
  <c r="P29" i="35"/>
  <c r="K29" i="35"/>
  <c r="H29" i="35"/>
  <c r="E29" i="35"/>
  <c r="R28" i="35"/>
  <c r="Q28" i="35"/>
  <c r="S28" i="35" s="1"/>
  <c r="P28" i="35"/>
  <c r="K28" i="35"/>
  <c r="H28" i="35"/>
  <c r="E28" i="35"/>
  <c r="R25" i="35"/>
  <c r="Q25" i="35"/>
  <c r="S25" i="35" s="1"/>
  <c r="P25" i="35"/>
  <c r="K25" i="35"/>
  <c r="H25" i="35"/>
  <c r="E25" i="35"/>
  <c r="R24" i="35"/>
  <c r="Q24" i="35"/>
  <c r="S24" i="35" s="1"/>
  <c r="P24" i="35"/>
  <c r="K24" i="35"/>
  <c r="H24" i="35"/>
  <c r="E24" i="35"/>
  <c r="R23" i="35"/>
  <c r="Q23" i="35"/>
  <c r="S23" i="35" s="1"/>
  <c r="P23" i="35"/>
  <c r="K23" i="35"/>
  <c r="H23" i="35"/>
  <c r="E23" i="35"/>
  <c r="R22" i="35"/>
  <c r="Q22" i="35"/>
  <c r="S22" i="35" s="1"/>
  <c r="P22" i="35"/>
  <c r="K22" i="35"/>
  <c r="H22" i="35"/>
  <c r="E22" i="35"/>
  <c r="R21" i="35"/>
  <c r="Q21" i="35"/>
  <c r="S21" i="35" s="1"/>
  <c r="P21" i="35"/>
  <c r="K21" i="35"/>
  <c r="H21" i="35"/>
  <c r="E21" i="35"/>
  <c r="R20" i="35"/>
  <c r="Q20" i="35"/>
  <c r="S20" i="35" s="1"/>
  <c r="P20" i="35"/>
  <c r="K20" i="35"/>
  <c r="H20" i="35"/>
  <c r="E20" i="35"/>
  <c r="R17" i="35"/>
  <c r="Q17" i="35"/>
  <c r="S17" i="35" s="1"/>
  <c r="P17" i="35"/>
  <c r="K17" i="35"/>
  <c r="H17" i="35"/>
  <c r="E17" i="35"/>
  <c r="R16" i="35"/>
  <c r="Q16" i="35"/>
  <c r="S16" i="35" s="1"/>
  <c r="P16" i="35"/>
  <c r="K16" i="35"/>
  <c r="H16" i="35"/>
  <c r="E16" i="35"/>
  <c r="R15" i="35"/>
  <c r="Q15" i="35"/>
  <c r="S15" i="35" s="1"/>
  <c r="P15" i="35"/>
  <c r="K15" i="35"/>
  <c r="H15" i="35"/>
  <c r="E15" i="35"/>
  <c r="R14" i="35"/>
  <c r="Q14" i="35"/>
  <c r="S14" i="35" s="1"/>
  <c r="P14" i="35"/>
  <c r="K14" i="35"/>
  <c r="H14" i="35"/>
  <c r="E14" i="35"/>
  <c r="R13" i="35"/>
  <c r="Q13" i="35"/>
  <c r="S13" i="35" s="1"/>
  <c r="P13" i="35"/>
  <c r="K13" i="35"/>
  <c r="H13" i="35"/>
  <c r="E13" i="35"/>
  <c r="R12" i="35"/>
  <c r="Q12" i="35"/>
  <c r="S12" i="35" s="1"/>
  <c r="P12" i="35"/>
  <c r="K12" i="35"/>
  <c r="H12" i="35"/>
  <c r="E12" i="35"/>
  <c r="R9" i="35"/>
  <c r="Q9" i="35"/>
  <c r="S9" i="35" s="1"/>
  <c r="P9" i="35"/>
  <c r="K9" i="35"/>
  <c r="H9" i="35"/>
  <c r="E9" i="35"/>
  <c r="R8" i="35"/>
  <c r="Q8" i="35"/>
  <c r="S8" i="35" s="1"/>
  <c r="P8" i="35"/>
  <c r="K8" i="35"/>
  <c r="H8" i="35"/>
  <c r="E8" i="35"/>
  <c r="R7" i="35"/>
  <c r="Q7" i="35"/>
  <c r="S7" i="35" s="1"/>
  <c r="P7" i="35"/>
  <c r="K7" i="35"/>
  <c r="H7" i="35"/>
  <c r="E7" i="35"/>
  <c r="R6" i="35"/>
  <c r="Q6" i="35"/>
  <c r="S6" i="35" s="1"/>
  <c r="P6" i="35"/>
  <c r="K6" i="35"/>
  <c r="H6" i="35"/>
  <c r="E6" i="35"/>
  <c r="R5" i="35"/>
  <c r="Q5" i="35"/>
  <c r="S5" i="35" s="1"/>
  <c r="P5" i="35"/>
  <c r="K5" i="35"/>
  <c r="H5" i="35"/>
  <c r="E5" i="35"/>
  <c r="R4" i="35"/>
  <c r="Q4" i="35"/>
  <c r="S4" i="35" s="1"/>
  <c r="P4" i="35"/>
  <c r="K4" i="35"/>
  <c r="H4" i="35"/>
  <c r="E4" i="35"/>
  <c r="R33" i="34"/>
  <c r="Q33" i="34"/>
  <c r="S33" i="34" s="1"/>
  <c r="P33" i="34"/>
  <c r="K33" i="34"/>
  <c r="H33" i="34"/>
  <c r="E33" i="34"/>
  <c r="R32" i="34"/>
  <c r="Q32" i="34"/>
  <c r="S32" i="34" s="1"/>
  <c r="P32" i="34"/>
  <c r="K32" i="34"/>
  <c r="H32" i="34"/>
  <c r="E32" i="34"/>
  <c r="R31" i="34"/>
  <c r="Q31" i="34"/>
  <c r="S31" i="34" s="1"/>
  <c r="P31" i="34"/>
  <c r="K31" i="34"/>
  <c r="H31" i="34"/>
  <c r="E31" i="34"/>
  <c r="R30" i="34"/>
  <c r="Q30" i="34"/>
  <c r="S30" i="34" s="1"/>
  <c r="P30" i="34"/>
  <c r="K30" i="34"/>
  <c r="H30" i="34"/>
  <c r="E30" i="34"/>
  <c r="R29" i="34"/>
  <c r="Q29" i="34"/>
  <c r="S29" i="34" s="1"/>
  <c r="P29" i="34"/>
  <c r="K29" i="34"/>
  <c r="H29" i="34"/>
  <c r="E29" i="34"/>
  <c r="R28" i="34"/>
  <c r="Q28" i="34"/>
  <c r="S28" i="34" s="1"/>
  <c r="P28" i="34"/>
  <c r="K28" i="34"/>
  <c r="H28" i="34"/>
  <c r="E28" i="34"/>
  <c r="R25" i="34"/>
  <c r="Q25" i="34"/>
  <c r="S25" i="34" s="1"/>
  <c r="P25" i="34"/>
  <c r="K25" i="34"/>
  <c r="H25" i="34"/>
  <c r="E25" i="34"/>
  <c r="R24" i="34"/>
  <c r="Q24" i="34"/>
  <c r="S24" i="34" s="1"/>
  <c r="P24" i="34"/>
  <c r="K24" i="34"/>
  <c r="H24" i="34"/>
  <c r="E24" i="34"/>
  <c r="R23" i="34"/>
  <c r="Q23" i="34"/>
  <c r="S23" i="34" s="1"/>
  <c r="P23" i="34"/>
  <c r="K23" i="34"/>
  <c r="H23" i="34"/>
  <c r="E23" i="34"/>
  <c r="R22" i="34"/>
  <c r="Q22" i="34"/>
  <c r="S22" i="34" s="1"/>
  <c r="P22" i="34"/>
  <c r="K22" i="34"/>
  <c r="H22" i="34"/>
  <c r="E22" i="34"/>
  <c r="R21" i="34"/>
  <c r="Q21" i="34"/>
  <c r="S21" i="34" s="1"/>
  <c r="P21" i="34"/>
  <c r="K21" i="34"/>
  <c r="H21" i="34"/>
  <c r="E21" i="34"/>
  <c r="R20" i="34"/>
  <c r="Q20" i="34"/>
  <c r="S20" i="34" s="1"/>
  <c r="P20" i="34"/>
  <c r="K20" i="34"/>
  <c r="H20" i="34"/>
  <c r="E20" i="34"/>
  <c r="R17" i="34"/>
  <c r="Q17" i="34"/>
  <c r="S17" i="34" s="1"/>
  <c r="P17" i="34"/>
  <c r="K17" i="34"/>
  <c r="H17" i="34"/>
  <c r="E17" i="34"/>
  <c r="R16" i="34"/>
  <c r="Q16" i="34"/>
  <c r="S16" i="34" s="1"/>
  <c r="P16" i="34"/>
  <c r="K16" i="34"/>
  <c r="H16" i="34"/>
  <c r="E16" i="34"/>
  <c r="R15" i="34"/>
  <c r="Q15" i="34"/>
  <c r="S15" i="34" s="1"/>
  <c r="P15" i="34"/>
  <c r="K15" i="34"/>
  <c r="H15" i="34"/>
  <c r="E15" i="34"/>
  <c r="R14" i="34"/>
  <c r="Q14" i="34"/>
  <c r="S14" i="34" s="1"/>
  <c r="P14" i="34"/>
  <c r="K14" i="34"/>
  <c r="H14" i="34"/>
  <c r="E14" i="34"/>
  <c r="R13" i="34"/>
  <c r="Q13" i="34"/>
  <c r="S13" i="34" s="1"/>
  <c r="P13" i="34"/>
  <c r="K13" i="34"/>
  <c r="H13" i="34"/>
  <c r="E13" i="34"/>
  <c r="R12" i="34"/>
  <c r="Q12" i="34"/>
  <c r="S12" i="34" s="1"/>
  <c r="P12" i="34"/>
  <c r="K12" i="34"/>
  <c r="H12" i="34"/>
  <c r="E12" i="34"/>
  <c r="R9" i="34"/>
  <c r="Q9" i="34"/>
  <c r="S9" i="34" s="1"/>
  <c r="P9" i="34"/>
  <c r="K9" i="34"/>
  <c r="H9" i="34"/>
  <c r="E9" i="34"/>
  <c r="R8" i="34"/>
  <c r="Q8" i="34"/>
  <c r="S8" i="34" s="1"/>
  <c r="P8" i="34"/>
  <c r="K8" i="34"/>
  <c r="H8" i="34"/>
  <c r="E8" i="34"/>
  <c r="R7" i="34"/>
  <c r="Q7" i="34"/>
  <c r="S7" i="34" s="1"/>
  <c r="P7" i="34"/>
  <c r="K7" i="34"/>
  <c r="H7" i="34"/>
  <c r="E7" i="34"/>
  <c r="R6" i="34"/>
  <c r="Q6" i="34"/>
  <c r="S6" i="34" s="1"/>
  <c r="P6" i="34"/>
  <c r="K6" i="34"/>
  <c r="H6" i="34"/>
  <c r="E6" i="34"/>
  <c r="R5" i="34"/>
  <c r="Q5" i="34"/>
  <c r="S5" i="34" s="1"/>
  <c r="P5" i="34"/>
  <c r="K5" i="34"/>
  <c r="H5" i="34"/>
  <c r="E5" i="34"/>
  <c r="R4" i="34"/>
  <c r="Q4" i="34"/>
  <c r="S4" i="34" s="1"/>
  <c r="P4" i="34"/>
  <c r="K4" i="34"/>
  <c r="H4" i="34"/>
  <c r="E4" i="34"/>
  <c r="R33" i="33"/>
  <c r="Q33" i="33"/>
  <c r="S33" i="33" s="1"/>
  <c r="P33" i="33"/>
  <c r="K33" i="33"/>
  <c r="H33" i="33"/>
  <c r="E33" i="33"/>
  <c r="R32" i="33"/>
  <c r="Q32" i="33"/>
  <c r="S32" i="33" s="1"/>
  <c r="P32" i="33"/>
  <c r="K32" i="33"/>
  <c r="H32" i="33"/>
  <c r="E32" i="33"/>
  <c r="R31" i="33"/>
  <c r="Q31" i="33"/>
  <c r="S31" i="33" s="1"/>
  <c r="P31" i="33"/>
  <c r="K31" i="33"/>
  <c r="H31" i="33"/>
  <c r="E31" i="33"/>
  <c r="R30" i="33"/>
  <c r="Q30" i="33"/>
  <c r="S30" i="33" s="1"/>
  <c r="P30" i="33"/>
  <c r="K30" i="33"/>
  <c r="H30" i="33"/>
  <c r="E30" i="33"/>
  <c r="R29" i="33"/>
  <c r="Q29" i="33"/>
  <c r="S29" i="33" s="1"/>
  <c r="P29" i="33"/>
  <c r="K29" i="33"/>
  <c r="H29" i="33"/>
  <c r="E29" i="33"/>
  <c r="R28" i="33"/>
  <c r="Q28" i="33"/>
  <c r="S28" i="33" s="1"/>
  <c r="P28" i="33"/>
  <c r="K28" i="33"/>
  <c r="H28" i="33"/>
  <c r="E28" i="33"/>
  <c r="R25" i="33"/>
  <c r="Q25" i="33"/>
  <c r="S25" i="33" s="1"/>
  <c r="P25" i="33"/>
  <c r="K25" i="33"/>
  <c r="H25" i="33"/>
  <c r="E25" i="33"/>
  <c r="R24" i="33"/>
  <c r="Q24" i="33"/>
  <c r="S24" i="33" s="1"/>
  <c r="P24" i="33"/>
  <c r="K24" i="33"/>
  <c r="H24" i="33"/>
  <c r="E24" i="33"/>
  <c r="R23" i="33"/>
  <c r="Q23" i="33"/>
  <c r="S23" i="33" s="1"/>
  <c r="P23" i="33"/>
  <c r="K23" i="33"/>
  <c r="H23" i="33"/>
  <c r="E23" i="33"/>
  <c r="R22" i="33"/>
  <c r="Q22" i="33"/>
  <c r="S22" i="33" s="1"/>
  <c r="P22" i="33"/>
  <c r="K22" i="33"/>
  <c r="H22" i="33"/>
  <c r="E22" i="33"/>
  <c r="R21" i="33"/>
  <c r="Q21" i="33"/>
  <c r="S21" i="33" s="1"/>
  <c r="P21" i="33"/>
  <c r="K21" i="33"/>
  <c r="H21" i="33"/>
  <c r="E21" i="33"/>
  <c r="R20" i="33"/>
  <c r="Q20" i="33"/>
  <c r="S20" i="33" s="1"/>
  <c r="P20" i="33"/>
  <c r="K20" i="33"/>
  <c r="H20" i="33"/>
  <c r="E20" i="33"/>
  <c r="R17" i="33"/>
  <c r="Q17" i="33"/>
  <c r="S17" i="33" s="1"/>
  <c r="P17" i="33"/>
  <c r="K17" i="33"/>
  <c r="H17" i="33"/>
  <c r="E17" i="33"/>
  <c r="R16" i="33"/>
  <c r="Q16" i="33"/>
  <c r="S16" i="33" s="1"/>
  <c r="P16" i="33"/>
  <c r="K16" i="33"/>
  <c r="H16" i="33"/>
  <c r="E16" i="33"/>
  <c r="R15" i="33"/>
  <c r="Q15" i="33"/>
  <c r="S15" i="33" s="1"/>
  <c r="P15" i="33"/>
  <c r="K15" i="33"/>
  <c r="H15" i="33"/>
  <c r="E15" i="33"/>
  <c r="R14" i="33"/>
  <c r="Q14" i="33"/>
  <c r="S14" i="33" s="1"/>
  <c r="P14" i="33"/>
  <c r="K14" i="33"/>
  <c r="H14" i="33"/>
  <c r="E14" i="33"/>
  <c r="R13" i="33"/>
  <c r="Q13" i="33"/>
  <c r="S13" i="33" s="1"/>
  <c r="P13" i="33"/>
  <c r="K13" i="33"/>
  <c r="H13" i="33"/>
  <c r="E13" i="33"/>
  <c r="R12" i="33"/>
  <c r="Q12" i="33"/>
  <c r="S12" i="33" s="1"/>
  <c r="P12" i="33"/>
  <c r="K12" i="33"/>
  <c r="H12" i="33"/>
  <c r="E12" i="33"/>
  <c r="R9" i="33"/>
  <c r="Q9" i="33"/>
  <c r="S9" i="33" s="1"/>
  <c r="P9" i="33"/>
  <c r="K9" i="33"/>
  <c r="H9" i="33"/>
  <c r="E9" i="33"/>
  <c r="R8" i="33"/>
  <c r="Q8" i="33"/>
  <c r="S8" i="33" s="1"/>
  <c r="P8" i="33"/>
  <c r="K8" i="33"/>
  <c r="H8" i="33"/>
  <c r="E8" i="33"/>
  <c r="R7" i="33"/>
  <c r="Q7" i="33"/>
  <c r="S7" i="33" s="1"/>
  <c r="P7" i="33"/>
  <c r="K7" i="33"/>
  <c r="H7" i="33"/>
  <c r="E7" i="33"/>
  <c r="R6" i="33"/>
  <c r="Q6" i="33"/>
  <c r="S6" i="33" s="1"/>
  <c r="P6" i="33"/>
  <c r="K6" i="33"/>
  <c r="H6" i="33"/>
  <c r="E6" i="33"/>
  <c r="R5" i="33"/>
  <c r="Q5" i="33"/>
  <c r="S5" i="33" s="1"/>
  <c r="P5" i="33"/>
  <c r="K5" i="33"/>
  <c r="H5" i="33"/>
  <c r="E5" i="33"/>
  <c r="R4" i="33"/>
  <c r="Q4" i="33"/>
  <c r="S4" i="33" s="1"/>
  <c r="P4" i="33"/>
  <c r="K4" i="33"/>
  <c r="H4" i="33"/>
  <c r="E4" i="33"/>
  <c r="R33" i="32"/>
  <c r="Q33" i="32"/>
  <c r="P33" i="32"/>
  <c r="K33" i="32"/>
  <c r="H33" i="32"/>
  <c r="E33" i="32"/>
  <c r="R32" i="32"/>
  <c r="Q32" i="32"/>
  <c r="P32" i="32"/>
  <c r="K32" i="32"/>
  <c r="H32" i="32"/>
  <c r="E32" i="32"/>
  <c r="R31" i="32"/>
  <c r="Q31" i="32"/>
  <c r="P31" i="32"/>
  <c r="K31" i="32"/>
  <c r="H31" i="32"/>
  <c r="E31" i="32"/>
  <c r="R30" i="32"/>
  <c r="Q30" i="32"/>
  <c r="P30" i="32"/>
  <c r="K30" i="32"/>
  <c r="H30" i="32"/>
  <c r="E30" i="32"/>
  <c r="R29" i="32"/>
  <c r="Q29" i="32"/>
  <c r="P29" i="32"/>
  <c r="K29" i="32"/>
  <c r="H29" i="32"/>
  <c r="E29" i="32"/>
  <c r="R28" i="32"/>
  <c r="Q28" i="32"/>
  <c r="P28" i="32"/>
  <c r="K28" i="32"/>
  <c r="H28" i="32"/>
  <c r="E28" i="32"/>
  <c r="R25" i="32"/>
  <c r="Q25" i="32"/>
  <c r="P25" i="32"/>
  <c r="K25" i="32"/>
  <c r="H25" i="32"/>
  <c r="E25" i="32"/>
  <c r="R24" i="32"/>
  <c r="Q24" i="32"/>
  <c r="P24" i="32"/>
  <c r="K24" i="32"/>
  <c r="H24" i="32"/>
  <c r="E24" i="32"/>
  <c r="R23" i="32"/>
  <c r="Q23" i="32"/>
  <c r="P23" i="32"/>
  <c r="K23" i="32"/>
  <c r="H23" i="32"/>
  <c r="E23" i="32"/>
  <c r="R22" i="32"/>
  <c r="Q22" i="32"/>
  <c r="P22" i="32"/>
  <c r="K22" i="32"/>
  <c r="H22" i="32"/>
  <c r="E22" i="32"/>
  <c r="R21" i="32"/>
  <c r="Q21" i="32"/>
  <c r="P21" i="32"/>
  <c r="K21" i="32"/>
  <c r="H21" i="32"/>
  <c r="E21" i="32"/>
  <c r="R20" i="32"/>
  <c r="Q20" i="32"/>
  <c r="P20" i="32"/>
  <c r="K20" i="32"/>
  <c r="H20" i="32"/>
  <c r="E20" i="32"/>
  <c r="R17" i="32"/>
  <c r="Q17" i="32"/>
  <c r="S17" i="32" s="1"/>
  <c r="P17" i="32"/>
  <c r="K17" i="32"/>
  <c r="H17" i="32"/>
  <c r="E17" i="32"/>
  <c r="R16" i="32"/>
  <c r="Q16" i="32"/>
  <c r="P16" i="32"/>
  <c r="K16" i="32"/>
  <c r="H16" i="32"/>
  <c r="E16" i="32"/>
  <c r="R15" i="32"/>
  <c r="Q15" i="32"/>
  <c r="S15" i="32" s="1"/>
  <c r="P15" i="32"/>
  <c r="K15" i="32"/>
  <c r="H15" i="32"/>
  <c r="E15" i="32"/>
  <c r="R14" i="32"/>
  <c r="Q14" i="32"/>
  <c r="S14" i="32" s="1"/>
  <c r="P14" i="32"/>
  <c r="K14" i="32"/>
  <c r="H14" i="32"/>
  <c r="E14" i="32"/>
  <c r="R13" i="32"/>
  <c r="Q13" i="32"/>
  <c r="S13" i="32" s="1"/>
  <c r="P13" i="32"/>
  <c r="K13" i="32"/>
  <c r="H13" i="32"/>
  <c r="E13" i="32"/>
  <c r="R12" i="32"/>
  <c r="Q12" i="32"/>
  <c r="S12" i="32" s="1"/>
  <c r="P12" i="32"/>
  <c r="K12" i="32"/>
  <c r="H12" i="32"/>
  <c r="E12" i="32"/>
  <c r="R9" i="32"/>
  <c r="Q9" i="32"/>
  <c r="S9" i="32" s="1"/>
  <c r="P9" i="32"/>
  <c r="K9" i="32"/>
  <c r="H9" i="32"/>
  <c r="E9" i="32"/>
  <c r="R8" i="32"/>
  <c r="Q8" i="32"/>
  <c r="P8" i="32"/>
  <c r="K8" i="32"/>
  <c r="H8" i="32"/>
  <c r="E8" i="32"/>
  <c r="R7" i="32"/>
  <c r="Q7" i="32"/>
  <c r="S7" i="32" s="1"/>
  <c r="P7" i="32"/>
  <c r="K7" i="32"/>
  <c r="H7" i="32"/>
  <c r="E7" i="32"/>
  <c r="R6" i="32"/>
  <c r="Q6" i="32"/>
  <c r="S6" i="32" s="1"/>
  <c r="P6" i="32"/>
  <c r="K6" i="32"/>
  <c r="H6" i="32"/>
  <c r="E6" i="32"/>
  <c r="R5" i="32"/>
  <c r="Q5" i="32"/>
  <c r="S5" i="32" s="1"/>
  <c r="P5" i="32"/>
  <c r="K5" i="32"/>
  <c r="H5" i="32"/>
  <c r="E5" i="32"/>
  <c r="R4" i="32"/>
  <c r="Q4" i="32"/>
  <c r="S4" i="32" s="1"/>
  <c r="P4" i="32"/>
  <c r="K4" i="32"/>
  <c r="H4" i="32"/>
  <c r="E4" i="32"/>
  <c r="R33" i="31"/>
  <c r="Q33" i="31"/>
  <c r="P33" i="31"/>
  <c r="K33" i="31"/>
  <c r="H33" i="31"/>
  <c r="E33" i="31"/>
  <c r="R32" i="31"/>
  <c r="Q32" i="31"/>
  <c r="P32" i="31"/>
  <c r="K32" i="31"/>
  <c r="H32" i="31"/>
  <c r="E32" i="31"/>
  <c r="R31" i="31"/>
  <c r="Q31" i="31"/>
  <c r="P31" i="31"/>
  <c r="K31" i="31"/>
  <c r="H31" i="31"/>
  <c r="E31" i="31"/>
  <c r="R30" i="31"/>
  <c r="Q30" i="31"/>
  <c r="P30" i="31"/>
  <c r="K30" i="31"/>
  <c r="H30" i="31"/>
  <c r="E30" i="31"/>
  <c r="R29" i="31"/>
  <c r="Q29" i="31"/>
  <c r="P29" i="31"/>
  <c r="K29" i="31"/>
  <c r="H29" i="31"/>
  <c r="E29" i="31"/>
  <c r="R28" i="31"/>
  <c r="Q28" i="31"/>
  <c r="P28" i="31"/>
  <c r="K28" i="31"/>
  <c r="H28" i="31"/>
  <c r="E28" i="31"/>
  <c r="R25" i="31"/>
  <c r="Q25" i="31"/>
  <c r="P25" i="31"/>
  <c r="K25" i="31"/>
  <c r="H25" i="31"/>
  <c r="E25" i="31"/>
  <c r="R24" i="31"/>
  <c r="Q24" i="31"/>
  <c r="P24" i="31"/>
  <c r="K24" i="31"/>
  <c r="H24" i="31"/>
  <c r="E24" i="31"/>
  <c r="R23" i="31"/>
  <c r="Q23" i="31"/>
  <c r="P23" i="31"/>
  <c r="K23" i="31"/>
  <c r="H23" i="31"/>
  <c r="E23" i="31"/>
  <c r="R22" i="31"/>
  <c r="Q22" i="31"/>
  <c r="P22" i="31"/>
  <c r="K22" i="31"/>
  <c r="H22" i="31"/>
  <c r="E22" i="31"/>
  <c r="R21" i="31"/>
  <c r="Q21" i="31"/>
  <c r="P21" i="31"/>
  <c r="K21" i="31"/>
  <c r="H21" i="31"/>
  <c r="E21" i="31"/>
  <c r="R20" i="31"/>
  <c r="Q20" i="31"/>
  <c r="P20" i="31"/>
  <c r="K20" i="31"/>
  <c r="H20" i="31"/>
  <c r="E20" i="31"/>
  <c r="R17" i="31"/>
  <c r="Q17" i="31"/>
  <c r="S17" i="31" s="1"/>
  <c r="P17" i="31"/>
  <c r="K17" i="31"/>
  <c r="H17" i="31"/>
  <c r="E17" i="31"/>
  <c r="R16" i="31"/>
  <c r="Q16" i="31"/>
  <c r="P16" i="31"/>
  <c r="K16" i="31"/>
  <c r="H16" i="31"/>
  <c r="E16" i="31"/>
  <c r="R15" i="31"/>
  <c r="Q15" i="31"/>
  <c r="S15" i="31" s="1"/>
  <c r="P15" i="31"/>
  <c r="K15" i="31"/>
  <c r="H15" i="31"/>
  <c r="E15" i="31"/>
  <c r="R14" i="31"/>
  <c r="Q14" i="31"/>
  <c r="P14" i="31"/>
  <c r="K14" i="31"/>
  <c r="H14" i="31"/>
  <c r="E14" i="31"/>
  <c r="R13" i="31"/>
  <c r="Q13" i="31"/>
  <c r="P13" i="31"/>
  <c r="K13" i="31"/>
  <c r="H13" i="31"/>
  <c r="E13" i="31"/>
  <c r="R12" i="31"/>
  <c r="Q12" i="31"/>
  <c r="S12" i="31" s="1"/>
  <c r="P12" i="31"/>
  <c r="K12" i="31"/>
  <c r="H12" i="31"/>
  <c r="E12" i="31"/>
  <c r="R9" i="31"/>
  <c r="Q9" i="31"/>
  <c r="S9" i="31" s="1"/>
  <c r="P9" i="31"/>
  <c r="K9" i="31"/>
  <c r="H9" i="31"/>
  <c r="E9" i="31"/>
  <c r="R8" i="31"/>
  <c r="Q8" i="31"/>
  <c r="S8" i="31" s="1"/>
  <c r="P8" i="31"/>
  <c r="K8" i="31"/>
  <c r="H8" i="31"/>
  <c r="E8" i="31"/>
  <c r="R7" i="31"/>
  <c r="Q7" i="31"/>
  <c r="S7" i="31" s="1"/>
  <c r="P7" i="31"/>
  <c r="K7" i="31"/>
  <c r="H7" i="31"/>
  <c r="E7" i="31"/>
  <c r="R6" i="31"/>
  <c r="Q6" i="31"/>
  <c r="S6" i="31" s="1"/>
  <c r="P6" i="31"/>
  <c r="K6" i="31"/>
  <c r="H6" i="31"/>
  <c r="E6" i="31"/>
  <c r="R5" i="31"/>
  <c r="Q5" i="31"/>
  <c r="S5" i="31" s="1"/>
  <c r="P5" i="31"/>
  <c r="K5" i="31"/>
  <c r="H5" i="31"/>
  <c r="E5" i="31"/>
  <c r="R4" i="31"/>
  <c r="Q4" i="31"/>
  <c r="S4" i="31" s="1"/>
  <c r="P4" i="31"/>
  <c r="K4" i="31"/>
  <c r="H4" i="31"/>
  <c r="E4" i="31"/>
  <c r="R33" i="30"/>
  <c r="Q33" i="30"/>
  <c r="S33" i="30" s="1"/>
  <c r="P33" i="30"/>
  <c r="K33" i="30"/>
  <c r="H33" i="30"/>
  <c r="E33" i="30"/>
  <c r="R32" i="30"/>
  <c r="Q32" i="30"/>
  <c r="S32" i="30" s="1"/>
  <c r="P32" i="30"/>
  <c r="K32" i="30"/>
  <c r="H32" i="30"/>
  <c r="E32" i="30"/>
  <c r="R31" i="30"/>
  <c r="Q31" i="30"/>
  <c r="S31" i="30" s="1"/>
  <c r="P31" i="30"/>
  <c r="K31" i="30"/>
  <c r="H31" i="30"/>
  <c r="E31" i="30"/>
  <c r="R30" i="30"/>
  <c r="Q30" i="30"/>
  <c r="P30" i="30"/>
  <c r="K30" i="30"/>
  <c r="H30" i="30"/>
  <c r="E30" i="30"/>
  <c r="R29" i="30"/>
  <c r="Q29" i="30"/>
  <c r="S29" i="30" s="1"/>
  <c r="P29" i="30"/>
  <c r="K29" i="30"/>
  <c r="H29" i="30"/>
  <c r="E29" i="30"/>
  <c r="R28" i="30"/>
  <c r="Q28" i="30"/>
  <c r="S28" i="30" s="1"/>
  <c r="P28" i="30"/>
  <c r="K28" i="30"/>
  <c r="H28" i="30"/>
  <c r="E28" i="30"/>
  <c r="R25" i="30"/>
  <c r="Q25" i="30"/>
  <c r="P25" i="30"/>
  <c r="K25" i="30"/>
  <c r="H25" i="30"/>
  <c r="E25" i="30"/>
  <c r="R24" i="30"/>
  <c r="Q24" i="30"/>
  <c r="P24" i="30"/>
  <c r="K24" i="30"/>
  <c r="H24" i="30"/>
  <c r="E24" i="30"/>
  <c r="R23" i="30"/>
  <c r="Q23" i="30"/>
  <c r="P23" i="30"/>
  <c r="K23" i="30"/>
  <c r="H23" i="30"/>
  <c r="E23" i="30"/>
  <c r="R22" i="30"/>
  <c r="Q22" i="30"/>
  <c r="P22" i="30"/>
  <c r="K22" i="30"/>
  <c r="H22" i="30"/>
  <c r="E22" i="30"/>
  <c r="R21" i="30"/>
  <c r="Q21" i="30"/>
  <c r="P21" i="30"/>
  <c r="K21" i="30"/>
  <c r="H21" i="30"/>
  <c r="E21" i="30"/>
  <c r="R20" i="30"/>
  <c r="Q20" i="30"/>
  <c r="P20" i="30"/>
  <c r="K20" i="30"/>
  <c r="H20" i="30"/>
  <c r="E20" i="30"/>
  <c r="R17" i="30"/>
  <c r="Q17" i="30"/>
  <c r="S17" i="30" s="1"/>
  <c r="P17" i="30"/>
  <c r="K17" i="30"/>
  <c r="H17" i="30"/>
  <c r="E17" i="30"/>
  <c r="R16" i="30"/>
  <c r="Q16" i="30"/>
  <c r="S16" i="30" s="1"/>
  <c r="P16" i="30"/>
  <c r="K16" i="30"/>
  <c r="H16" i="30"/>
  <c r="E16" i="30"/>
  <c r="R15" i="30"/>
  <c r="Q15" i="30"/>
  <c r="S15" i="30" s="1"/>
  <c r="P15" i="30"/>
  <c r="K15" i="30"/>
  <c r="H15" i="30"/>
  <c r="E15" i="30"/>
  <c r="R14" i="30"/>
  <c r="Q14" i="30"/>
  <c r="S14" i="30" s="1"/>
  <c r="P14" i="30"/>
  <c r="K14" i="30"/>
  <c r="H14" i="30"/>
  <c r="E14" i="30"/>
  <c r="R13" i="30"/>
  <c r="Q13" i="30"/>
  <c r="S13" i="30" s="1"/>
  <c r="P13" i="30"/>
  <c r="K13" i="30"/>
  <c r="H13" i="30"/>
  <c r="E13" i="30"/>
  <c r="R12" i="30"/>
  <c r="Q12" i="30"/>
  <c r="S12" i="30" s="1"/>
  <c r="P12" i="30"/>
  <c r="K12" i="30"/>
  <c r="H12" i="30"/>
  <c r="E12" i="30"/>
  <c r="R9" i="30"/>
  <c r="Q9" i="30"/>
  <c r="P9" i="30"/>
  <c r="K9" i="30"/>
  <c r="H9" i="30"/>
  <c r="E9" i="30"/>
  <c r="R8" i="30"/>
  <c r="Q8" i="30"/>
  <c r="P8" i="30"/>
  <c r="K8" i="30"/>
  <c r="H8" i="30"/>
  <c r="E8" i="30"/>
  <c r="R7" i="30"/>
  <c r="Q7" i="30"/>
  <c r="P7" i="30"/>
  <c r="K7" i="30"/>
  <c r="H7" i="30"/>
  <c r="E7" i="30"/>
  <c r="R6" i="30"/>
  <c r="Q6" i="30"/>
  <c r="P6" i="30"/>
  <c r="K6" i="30"/>
  <c r="H6" i="30"/>
  <c r="E6" i="30"/>
  <c r="R5" i="30"/>
  <c r="Q5" i="30"/>
  <c r="P5" i="30"/>
  <c r="K5" i="30"/>
  <c r="H5" i="30"/>
  <c r="E5" i="30"/>
  <c r="R4" i="30"/>
  <c r="Q4" i="30"/>
  <c r="P4" i="30"/>
  <c r="K4" i="30"/>
  <c r="H4" i="30"/>
  <c r="E4" i="30"/>
  <c r="R33" i="29"/>
  <c r="Q33" i="29"/>
  <c r="P33" i="29"/>
  <c r="K33" i="29"/>
  <c r="H33" i="29"/>
  <c r="E33" i="29"/>
  <c r="R32" i="29"/>
  <c r="Q32" i="29"/>
  <c r="P32" i="29"/>
  <c r="K32" i="29"/>
  <c r="H32" i="29"/>
  <c r="E32" i="29"/>
  <c r="R31" i="29"/>
  <c r="Q31" i="29"/>
  <c r="P31" i="29"/>
  <c r="K31" i="29"/>
  <c r="H31" i="29"/>
  <c r="E31" i="29"/>
  <c r="R30" i="29"/>
  <c r="Q30" i="29"/>
  <c r="P30" i="29"/>
  <c r="K30" i="29"/>
  <c r="H30" i="29"/>
  <c r="E30" i="29"/>
  <c r="R29" i="29"/>
  <c r="Q29" i="29"/>
  <c r="P29" i="29"/>
  <c r="K29" i="29"/>
  <c r="H29" i="29"/>
  <c r="E29" i="29"/>
  <c r="R28" i="29"/>
  <c r="Q28" i="29"/>
  <c r="P28" i="29"/>
  <c r="K28" i="29"/>
  <c r="H28" i="29"/>
  <c r="E28" i="29"/>
  <c r="R25" i="29"/>
  <c r="Q25" i="29"/>
  <c r="S25" i="29" s="1"/>
  <c r="P25" i="29"/>
  <c r="K25" i="29"/>
  <c r="H25" i="29"/>
  <c r="E25" i="29"/>
  <c r="R24" i="29"/>
  <c r="Q24" i="29"/>
  <c r="S24" i="29" s="1"/>
  <c r="P24" i="29"/>
  <c r="K24" i="29"/>
  <c r="H24" i="29"/>
  <c r="E24" i="29"/>
  <c r="R23" i="29"/>
  <c r="Q23" i="29"/>
  <c r="S23" i="29" s="1"/>
  <c r="P23" i="29"/>
  <c r="K23" i="29"/>
  <c r="H23" i="29"/>
  <c r="E23" i="29"/>
  <c r="R22" i="29"/>
  <c r="Q22" i="29"/>
  <c r="S22" i="29" s="1"/>
  <c r="P22" i="29"/>
  <c r="K22" i="29"/>
  <c r="H22" i="29"/>
  <c r="E22" i="29"/>
  <c r="R21" i="29"/>
  <c r="Q21" i="29"/>
  <c r="S21" i="29" s="1"/>
  <c r="P21" i="29"/>
  <c r="K21" i="29"/>
  <c r="H21" i="29"/>
  <c r="E21" i="29"/>
  <c r="R20" i="29"/>
  <c r="Q20" i="29"/>
  <c r="S20" i="29" s="1"/>
  <c r="P20" i="29"/>
  <c r="K20" i="29"/>
  <c r="H20" i="29"/>
  <c r="E20" i="29"/>
  <c r="R17" i="29"/>
  <c r="Q17" i="29"/>
  <c r="P17" i="29"/>
  <c r="K17" i="29"/>
  <c r="H17" i="29"/>
  <c r="E17" i="29"/>
  <c r="R16" i="29"/>
  <c r="Q16" i="29"/>
  <c r="P16" i="29"/>
  <c r="K16" i="29"/>
  <c r="H16" i="29"/>
  <c r="E16" i="29"/>
  <c r="R15" i="29"/>
  <c r="Q15" i="29"/>
  <c r="P15" i="29"/>
  <c r="K15" i="29"/>
  <c r="H15" i="29"/>
  <c r="E15" i="29"/>
  <c r="R14" i="29"/>
  <c r="Q14" i="29"/>
  <c r="P14" i="29"/>
  <c r="K14" i="29"/>
  <c r="H14" i="29"/>
  <c r="E14" i="29"/>
  <c r="R13" i="29"/>
  <c r="Q13" i="29"/>
  <c r="P13" i="29"/>
  <c r="K13" i="29"/>
  <c r="H13" i="29"/>
  <c r="E13" i="29"/>
  <c r="R12" i="29"/>
  <c r="Q12" i="29"/>
  <c r="P12" i="29"/>
  <c r="K12" i="29"/>
  <c r="H12" i="29"/>
  <c r="E12" i="29"/>
  <c r="R9" i="29"/>
  <c r="Q9" i="29"/>
  <c r="P9" i="29"/>
  <c r="K9" i="29"/>
  <c r="H9" i="29"/>
  <c r="E9" i="29"/>
  <c r="R8" i="29"/>
  <c r="Q8" i="29"/>
  <c r="P8" i="29"/>
  <c r="K8" i="29"/>
  <c r="H8" i="29"/>
  <c r="E8" i="29"/>
  <c r="R7" i="29"/>
  <c r="Q7" i="29"/>
  <c r="P7" i="29"/>
  <c r="K7" i="29"/>
  <c r="H7" i="29"/>
  <c r="E7" i="29"/>
  <c r="R6" i="29"/>
  <c r="Q6" i="29"/>
  <c r="P6" i="29"/>
  <c r="K6" i="29"/>
  <c r="H6" i="29"/>
  <c r="E6" i="29"/>
  <c r="R5" i="29"/>
  <c r="Q5" i="29"/>
  <c r="P5" i="29"/>
  <c r="K5" i="29"/>
  <c r="H5" i="29"/>
  <c r="E5" i="29"/>
  <c r="R4" i="29"/>
  <c r="Q4" i="29"/>
  <c r="P4" i="29"/>
  <c r="K4" i="29"/>
  <c r="H4" i="29"/>
  <c r="E4" i="29"/>
  <c r="R33" i="28"/>
  <c r="Q33" i="28"/>
  <c r="P33" i="28"/>
  <c r="K33" i="28"/>
  <c r="H33" i="28"/>
  <c r="E33" i="28"/>
  <c r="R32" i="28"/>
  <c r="Q32" i="28"/>
  <c r="P32" i="28"/>
  <c r="K32" i="28"/>
  <c r="H32" i="28"/>
  <c r="E32" i="28"/>
  <c r="R31" i="28"/>
  <c r="Q31" i="28"/>
  <c r="P31" i="28"/>
  <c r="K31" i="28"/>
  <c r="H31" i="28"/>
  <c r="E31" i="28"/>
  <c r="R30" i="28"/>
  <c r="Q30" i="28"/>
  <c r="P30" i="28"/>
  <c r="K30" i="28"/>
  <c r="H30" i="28"/>
  <c r="E30" i="28"/>
  <c r="R29" i="28"/>
  <c r="Q29" i="28"/>
  <c r="P29" i="28"/>
  <c r="K29" i="28"/>
  <c r="H29" i="28"/>
  <c r="E29" i="28"/>
  <c r="R28" i="28"/>
  <c r="Q28" i="28"/>
  <c r="P28" i="28"/>
  <c r="K28" i="28"/>
  <c r="H28" i="28"/>
  <c r="E28" i="28"/>
  <c r="R25" i="28"/>
  <c r="Q25" i="28"/>
  <c r="P25" i="28"/>
  <c r="K25" i="28"/>
  <c r="H25" i="28"/>
  <c r="E25" i="28"/>
  <c r="R24" i="28"/>
  <c r="Q24" i="28"/>
  <c r="P24" i="28"/>
  <c r="K24" i="28"/>
  <c r="H24" i="28"/>
  <c r="E24" i="28"/>
  <c r="R23" i="28"/>
  <c r="Q23" i="28"/>
  <c r="P23" i="28"/>
  <c r="K23" i="28"/>
  <c r="H23" i="28"/>
  <c r="E23" i="28"/>
  <c r="R22" i="28"/>
  <c r="Q22" i="28"/>
  <c r="P22" i="28"/>
  <c r="K22" i="28"/>
  <c r="H22" i="28"/>
  <c r="E22" i="28"/>
  <c r="R21" i="28"/>
  <c r="Q21" i="28"/>
  <c r="P21" i="28"/>
  <c r="K21" i="28"/>
  <c r="H21" i="28"/>
  <c r="E21" i="28"/>
  <c r="R20" i="28"/>
  <c r="Q20" i="28"/>
  <c r="P20" i="28"/>
  <c r="K20" i="28"/>
  <c r="H20" i="28"/>
  <c r="E20" i="28"/>
  <c r="R17" i="28"/>
  <c r="Q17" i="28"/>
  <c r="S17" i="28" s="1"/>
  <c r="P17" i="28"/>
  <c r="K17" i="28"/>
  <c r="H17" i="28"/>
  <c r="E17" i="28"/>
  <c r="R16" i="28"/>
  <c r="Q16" i="28"/>
  <c r="S16" i="28" s="1"/>
  <c r="P16" i="28"/>
  <c r="K16" i="28"/>
  <c r="H16" i="28"/>
  <c r="E16" i="28"/>
  <c r="R15" i="28"/>
  <c r="Q15" i="28"/>
  <c r="S15" i="28" s="1"/>
  <c r="P15" i="28"/>
  <c r="K15" i="28"/>
  <c r="H15" i="28"/>
  <c r="E15" i="28"/>
  <c r="R14" i="28"/>
  <c r="Q14" i="28"/>
  <c r="S14" i="28" s="1"/>
  <c r="P14" i="28"/>
  <c r="K14" i="28"/>
  <c r="H14" i="28"/>
  <c r="E14" i="28"/>
  <c r="R13" i="28"/>
  <c r="Q13" i="28"/>
  <c r="S13" i="28" s="1"/>
  <c r="P13" i="28"/>
  <c r="K13" i="28"/>
  <c r="H13" i="28"/>
  <c r="E13" i="28"/>
  <c r="R12" i="28"/>
  <c r="Q12" i="28"/>
  <c r="S12" i="28" s="1"/>
  <c r="P12" i="28"/>
  <c r="K12" i="28"/>
  <c r="H12" i="28"/>
  <c r="E12" i="28"/>
  <c r="R9" i="28"/>
  <c r="Q9" i="28"/>
  <c r="P9" i="28"/>
  <c r="K9" i="28"/>
  <c r="H9" i="28"/>
  <c r="E9" i="28"/>
  <c r="R8" i="28"/>
  <c r="Q8" i="28"/>
  <c r="P8" i="28"/>
  <c r="K8" i="28"/>
  <c r="H8" i="28"/>
  <c r="E8" i="28"/>
  <c r="R7" i="28"/>
  <c r="Q7" i="28"/>
  <c r="P7" i="28"/>
  <c r="K7" i="28"/>
  <c r="H7" i="28"/>
  <c r="E7" i="28"/>
  <c r="R6" i="28"/>
  <c r="Q6" i="28"/>
  <c r="P6" i="28"/>
  <c r="K6" i="28"/>
  <c r="H6" i="28"/>
  <c r="E6" i="28"/>
  <c r="R5" i="28"/>
  <c r="Q5" i="28"/>
  <c r="P5" i="28"/>
  <c r="K5" i="28"/>
  <c r="H5" i="28"/>
  <c r="E5" i="28"/>
  <c r="R4" i="28"/>
  <c r="Q4" i="28"/>
  <c r="P4" i="28"/>
  <c r="K4" i="28"/>
  <c r="H4" i="28"/>
  <c r="E4" i="28"/>
  <c r="R33" i="27"/>
  <c r="Q33" i="27"/>
  <c r="P33" i="27"/>
  <c r="K33" i="27"/>
  <c r="H33" i="27"/>
  <c r="E33" i="27"/>
  <c r="R32" i="27"/>
  <c r="Q32" i="27"/>
  <c r="P32" i="27"/>
  <c r="K32" i="27"/>
  <c r="H32" i="27"/>
  <c r="E32" i="27"/>
  <c r="R31" i="27"/>
  <c r="Q31" i="27"/>
  <c r="P31" i="27"/>
  <c r="K31" i="27"/>
  <c r="H31" i="27"/>
  <c r="E31" i="27"/>
  <c r="R30" i="27"/>
  <c r="Q30" i="27"/>
  <c r="P30" i="27"/>
  <c r="K30" i="27"/>
  <c r="H30" i="27"/>
  <c r="E30" i="27"/>
  <c r="R29" i="27"/>
  <c r="Q29" i="27"/>
  <c r="P29" i="27"/>
  <c r="K29" i="27"/>
  <c r="H29" i="27"/>
  <c r="E29" i="27"/>
  <c r="R28" i="27"/>
  <c r="Q28" i="27"/>
  <c r="P28" i="27"/>
  <c r="K28" i="27"/>
  <c r="H28" i="27"/>
  <c r="E28" i="27"/>
  <c r="R25" i="27"/>
  <c r="Q25" i="27"/>
  <c r="P25" i="27"/>
  <c r="K25" i="27"/>
  <c r="H25" i="27"/>
  <c r="E25" i="27"/>
  <c r="R24" i="27"/>
  <c r="Q24" i="27"/>
  <c r="P24" i="27"/>
  <c r="K24" i="27"/>
  <c r="H24" i="27"/>
  <c r="E24" i="27"/>
  <c r="R23" i="27"/>
  <c r="Q23" i="27"/>
  <c r="P23" i="27"/>
  <c r="K23" i="27"/>
  <c r="H23" i="27"/>
  <c r="E23" i="27"/>
  <c r="R22" i="27"/>
  <c r="Q22" i="27"/>
  <c r="P22" i="27"/>
  <c r="K22" i="27"/>
  <c r="H22" i="27"/>
  <c r="E22" i="27"/>
  <c r="R21" i="27"/>
  <c r="Q21" i="27"/>
  <c r="P21" i="27"/>
  <c r="K21" i="27"/>
  <c r="H21" i="27"/>
  <c r="E21" i="27"/>
  <c r="R20" i="27"/>
  <c r="Q20" i="27"/>
  <c r="P20" i="27"/>
  <c r="K20" i="27"/>
  <c r="H20" i="27"/>
  <c r="E20" i="27"/>
  <c r="R17" i="27"/>
  <c r="Q17" i="27"/>
  <c r="P17" i="27"/>
  <c r="K17" i="27"/>
  <c r="H17" i="27"/>
  <c r="E17" i="27"/>
  <c r="R16" i="27"/>
  <c r="Q16" i="27"/>
  <c r="P16" i="27"/>
  <c r="K16" i="27"/>
  <c r="H16" i="27"/>
  <c r="E16" i="27"/>
  <c r="R15" i="27"/>
  <c r="Q15" i="27"/>
  <c r="P15" i="27"/>
  <c r="K15" i="27"/>
  <c r="H15" i="27"/>
  <c r="E15" i="27"/>
  <c r="R14" i="27"/>
  <c r="Q14" i="27"/>
  <c r="P14" i="27"/>
  <c r="K14" i="27"/>
  <c r="H14" i="27"/>
  <c r="E14" i="27"/>
  <c r="R13" i="27"/>
  <c r="Q13" i="27"/>
  <c r="P13" i="27"/>
  <c r="K13" i="27"/>
  <c r="H13" i="27"/>
  <c r="E13" i="27"/>
  <c r="R12" i="27"/>
  <c r="Q12" i="27"/>
  <c r="P12" i="27"/>
  <c r="K12" i="27"/>
  <c r="H12" i="27"/>
  <c r="E12" i="27"/>
  <c r="R9" i="27"/>
  <c r="Q9" i="27"/>
  <c r="S9" i="27" s="1"/>
  <c r="P9" i="27"/>
  <c r="K9" i="27"/>
  <c r="H9" i="27"/>
  <c r="E9" i="27"/>
  <c r="R8" i="27"/>
  <c r="Q8" i="27"/>
  <c r="S8" i="27" s="1"/>
  <c r="P8" i="27"/>
  <c r="K8" i="27"/>
  <c r="H8" i="27"/>
  <c r="E8" i="27"/>
  <c r="R7" i="27"/>
  <c r="Q7" i="27"/>
  <c r="S7" i="27" s="1"/>
  <c r="P7" i="27"/>
  <c r="K7" i="27"/>
  <c r="H7" i="27"/>
  <c r="E7" i="27"/>
  <c r="R6" i="27"/>
  <c r="Q6" i="27"/>
  <c r="S6" i="27" s="1"/>
  <c r="P6" i="27"/>
  <c r="K6" i="27"/>
  <c r="H6" i="27"/>
  <c r="E6" i="27"/>
  <c r="R5" i="27"/>
  <c r="Q5" i="27"/>
  <c r="S5" i="27" s="1"/>
  <c r="P5" i="27"/>
  <c r="K5" i="27"/>
  <c r="H5" i="27"/>
  <c r="E5" i="27"/>
  <c r="R4" i="27"/>
  <c r="Q4" i="27"/>
  <c r="S4" i="27" s="1"/>
  <c r="P4" i="27"/>
  <c r="K4" i="27"/>
  <c r="H4" i="27"/>
  <c r="E4" i="27"/>
  <c r="R33" i="26"/>
  <c r="Q33" i="26"/>
  <c r="P33" i="26"/>
  <c r="K33" i="26"/>
  <c r="H33" i="26"/>
  <c r="E33" i="26"/>
  <c r="R32" i="26"/>
  <c r="Q32" i="26"/>
  <c r="S32" i="26" s="1"/>
  <c r="P32" i="26"/>
  <c r="K32" i="26"/>
  <c r="H32" i="26"/>
  <c r="E32" i="26"/>
  <c r="R31" i="26"/>
  <c r="Q31" i="26"/>
  <c r="P31" i="26"/>
  <c r="K31" i="26"/>
  <c r="H31" i="26"/>
  <c r="E31" i="26"/>
  <c r="R30" i="26"/>
  <c r="Q30" i="26"/>
  <c r="S30" i="26" s="1"/>
  <c r="P30" i="26"/>
  <c r="K30" i="26"/>
  <c r="H30" i="26"/>
  <c r="E30" i="26"/>
  <c r="R29" i="26"/>
  <c r="Q29" i="26"/>
  <c r="P29" i="26"/>
  <c r="K29" i="26"/>
  <c r="H29" i="26"/>
  <c r="E29" i="26"/>
  <c r="R28" i="26"/>
  <c r="Q28" i="26"/>
  <c r="S28" i="26" s="1"/>
  <c r="P28" i="26"/>
  <c r="K28" i="26"/>
  <c r="H28" i="26"/>
  <c r="E28" i="26"/>
  <c r="R25" i="26"/>
  <c r="Q25" i="26"/>
  <c r="P25" i="26"/>
  <c r="K25" i="26"/>
  <c r="H25" i="26"/>
  <c r="E25" i="26"/>
  <c r="R24" i="26"/>
  <c r="Q24" i="26"/>
  <c r="S24" i="26" s="1"/>
  <c r="P24" i="26"/>
  <c r="K24" i="26"/>
  <c r="H24" i="26"/>
  <c r="E24" i="26"/>
  <c r="R23" i="26"/>
  <c r="Q23" i="26"/>
  <c r="P23" i="26"/>
  <c r="K23" i="26"/>
  <c r="H23" i="26"/>
  <c r="E23" i="26"/>
  <c r="R22" i="26"/>
  <c r="Q22" i="26"/>
  <c r="S22" i="26" s="1"/>
  <c r="P22" i="26"/>
  <c r="K22" i="26"/>
  <c r="H22" i="26"/>
  <c r="E22" i="26"/>
  <c r="R21" i="26"/>
  <c r="Q21" i="26"/>
  <c r="P21" i="26"/>
  <c r="K21" i="26"/>
  <c r="H21" i="26"/>
  <c r="E21" i="26"/>
  <c r="R20" i="26"/>
  <c r="Q20" i="26"/>
  <c r="S20" i="26" s="1"/>
  <c r="P20" i="26"/>
  <c r="K20" i="26"/>
  <c r="H20" i="26"/>
  <c r="E20" i="26"/>
  <c r="R17" i="26"/>
  <c r="Q17" i="26"/>
  <c r="P17" i="26"/>
  <c r="K17" i="26"/>
  <c r="H17" i="26"/>
  <c r="E17" i="26"/>
  <c r="R16" i="26"/>
  <c r="Q16" i="26"/>
  <c r="S16" i="26" s="1"/>
  <c r="P16" i="26"/>
  <c r="K16" i="26"/>
  <c r="H16" i="26"/>
  <c r="E16" i="26"/>
  <c r="R15" i="26"/>
  <c r="Q15" i="26"/>
  <c r="P15" i="26"/>
  <c r="K15" i="26"/>
  <c r="H15" i="26"/>
  <c r="E15" i="26"/>
  <c r="R14" i="26"/>
  <c r="Q14" i="26"/>
  <c r="S14" i="26" s="1"/>
  <c r="P14" i="26"/>
  <c r="K14" i="26"/>
  <c r="H14" i="26"/>
  <c r="E14" i="26"/>
  <c r="R13" i="26"/>
  <c r="Q13" i="26"/>
  <c r="P13" i="26"/>
  <c r="K13" i="26"/>
  <c r="H13" i="26"/>
  <c r="E13" i="26"/>
  <c r="R12" i="26"/>
  <c r="Q12" i="26"/>
  <c r="S12" i="26" s="1"/>
  <c r="P12" i="26"/>
  <c r="K12" i="26"/>
  <c r="H12" i="26"/>
  <c r="E12" i="26"/>
  <c r="R9" i="26"/>
  <c r="Q9" i="26"/>
  <c r="P9" i="26"/>
  <c r="K9" i="26"/>
  <c r="H9" i="26"/>
  <c r="E9" i="26"/>
  <c r="R8" i="26"/>
  <c r="Q8" i="26"/>
  <c r="S8" i="26" s="1"/>
  <c r="P8" i="26"/>
  <c r="K8" i="26"/>
  <c r="H8" i="26"/>
  <c r="E8" i="26"/>
  <c r="R7" i="26"/>
  <c r="Q7" i="26"/>
  <c r="P7" i="26"/>
  <c r="K7" i="26"/>
  <c r="H7" i="26"/>
  <c r="E7" i="26"/>
  <c r="R6" i="26"/>
  <c r="Q6" i="26"/>
  <c r="S6" i="26" s="1"/>
  <c r="P6" i="26"/>
  <c r="K6" i="26"/>
  <c r="H6" i="26"/>
  <c r="E6" i="26"/>
  <c r="R5" i="26"/>
  <c r="Q5" i="26"/>
  <c r="P5" i="26"/>
  <c r="K5" i="26"/>
  <c r="H5" i="26"/>
  <c r="E5" i="26"/>
  <c r="R4" i="26"/>
  <c r="Q4" i="26"/>
  <c r="S4" i="26" s="1"/>
  <c r="P4" i="26"/>
  <c r="K4" i="26"/>
  <c r="H4" i="26"/>
  <c r="E4" i="26"/>
  <c r="B1" i="5"/>
  <c r="A2" i="5" s="1"/>
  <c r="A10" i="5" s="1"/>
  <c r="A18" i="5" s="1"/>
  <c r="A26" i="5" s="1"/>
  <c r="R33" i="5"/>
  <c r="Q33" i="5"/>
  <c r="P33" i="5"/>
  <c r="K33" i="5"/>
  <c r="H33" i="5"/>
  <c r="E33" i="5"/>
  <c r="R32" i="5"/>
  <c r="Q32" i="5"/>
  <c r="S32" i="5" s="1"/>
  <c r="P32" i="5"/>
  <c r="K32" i="5"/>
  <c r="H32" i="5"/>
  <c r="E32" i="5"/>
  <c r="R31" i="5"/>
  <c r="Q31" i="5"/>
  <c r="P31" i="5"/>
  <c r="K31" i="5"/>
  <c r="H31" i="5"/>
  <c r="E31" i="5"/>
  <c r="R30" i="5"/>
  <c r="Q30" i="5"/>
  <c r="S30" i="5" s="1"/>
  <c r="P30" i="5"/>
  <c r="K30" i="5"/>
  <c r="H30" i="5"/>
  <c r="E30" i="5"/>
  <c r="R29" i="5"/>
  <c r="Q29" i="5"/>
  <c r="P29" i="5"/>
  <c r="K29" i="5"/>
  <c r="H29" i="5"/>
  <c r="E29" i="5"/>
  <c r="R28" i="5"/>
  <c r="Q28" i="5"/>
  <c r="S28" i="5" s="1"/>
  <c r="P28" i="5"/>
  <c r="K28" i="5"/>
  <c r="H28" i="5"/>
  <c r="E28" i="5"/>
  <c r="R25" i="5"/>
  <c r="Q25" i="5"/>
  <c r="P25" i="5"/>
  <c r="K25" i="5"/>
  <c r="H25" i="5"/>
  <c r="E25" i="5"/>
  <c r="R24" i="5"/>
  <c r="Q24" i="5"/>
  <c r="P24" i="5"/>
  <c r="K24" i="5"/>
  <c r="H24" i="5"/>
  <c r="E24" i="5"/>
  <c r="R23" i="5"/>
  <c r="Q23" i="5"/>
  <c r="P23" i="5"/>
  <c r="K23" i="5"/>
  <c r="H23" i="5"/>
  <c r="E23" i="5"/>
  <c r="R22" i="5"/>
  <c r="Q22" i="5"/>
  <c r="P22" i="5"/>
  <c r="K22" i="5"/>
  <c r="H22" i="5"/>
  <c r="E22" i="5"/>
  <c r="R21" i="5"/>
  <c r="Q21" i="5"/>
  <c r="P21" i="5"/>
  <c r="K21" i="5"/>
  <c r="H21" i="5"/>
  <c r="E21" i="5"/>
  <c r="R20" i="5"/>
  <c r="Q20" i="5"/>
  <c r="P20" i="5"/>
  <c r="K20" i="5"/>
  <c r="H20" i="5"/>
  <c r="E20" i="5"/>
  <c r="R17" i="5"/>
  <c r="Q17" i="5"/>
  <c r="P17" i="5"/>
  <c r="K17" i="5"/>
  <c r="H17" i="5"/>
  <c r="E17" i="5"/>
  <c r="R16" i="5"/>
  <c r="Q16" i="5"/>
  <c r="S16" i="5" s="1"/>
  <c r="P16" i="5"/>
  <c r="K16" i="5"/>
  <c r="H16" i="5"/>
  <c r="E16" i="5"/>
  <c r="R15" i="5"/>
  <c r="Q15" i="5"/>
  <c r="P15" i="5"/>
  <c r="K15" i="5"/>
  <c r="H15" i="5"/>
  <c r="E15" i="5"/>
  <c r="R14" i="5"/>
  <c r="Q14" i="5"/>
  <c r="S14" i="5" s="1"/>
  <c r="P14" i="5"/>
  <c r="K14" i="5"/>
  <c r="H14" i="5"/>
  <c r="E14" i="5"/>
  <c r="R13" i="5"/>
  <c r="Q13" i="5"/>
  <c r="P13" i="5"/>
  <c r="K13" i="5"/>
  <c r="H13" i="5"/>
  <c r="E13" i="5"/>
  <c r="R12" i="5"/>
  <c r="Q12" i="5"/>
  <c r="S12" i="5" s="1"/>
  <c r="P12" i="5"/>
  <c r="K12" i="5"/>
  <c r="H12" i="5"/>
  <c r="E12" i="5"/>
  <c r="R9" i="5"/>
  <c r="Q9" i="5"/>
  <c r="P9" i="5"/>
  <c r="K9" i="5"/>
  <c r="H9" i="5"/>
  <c r="E9" i="5"/>
  <c r="R8" i="5"/>
  <c r="Q8" i="5"/>
  <c r="P8" i="5"/>
  <c r="K8" i="5"/>
  <c r="H8" i="5"/>
  <c r="E8" i="5"/>
  <c r="R7" i="5"/>
  <c r="Q7" i="5"/>
  <c r="P7" i="5"/>
  <c r="K7" i="5"/>
  <c r="H7" i="5"/>
  <c r="E7" i="5"/>
  <c r="R6" i="5"/>
  <c r="Q6" i="5"/>
  <c r="P6" i="5"/>
  <c r="K6" i="5"/>
  <c r="H6" i="5"/>
  <c r="E6" i="5"/>
  <c r="R5" i="5"/>
  <c r="Q5" i="5"/>
  <c r="P5" i="5"/>
  <c r="K5" i="5"/>
  <c r="H5" i="5"/>
  <c r="E5" i="5"/>
  <c r="R4" i="5"/>
  <c r="Q4" i="5"/>
  <c r="P4" i="5"/>
  <c r="K4" i="5"/>
  <c r="H4" i="5"/>
  <c r="E4" i="5"/>
  <c r="E28" i="1"/>
  <c r="H28" i="1"/>
  <c r="K28" i="1"/>
  <c r="P28" i="1"/>
  <c r="Q28" i="1"/>
  <c r="R28" i="1"/>
  <c r="S28" i="1" s="1"/>
  <c r="E29" i="1"/>
  <c r="H29" i="1"/>
  <c r="K29" i="1"/>
  <c r="P29" i="1"/>
  <c r="Q29" i="1"/>
  <c r="R29" i="1"/>
  <c r="S29" i="1" s="1"/>
  <c r="E30" i="1"/>
  <c r="H30" i="1"/>
  <c r="K30" i="1"/>
  <c r="P30" i="1"/>
  <c r="Q30" i="1"/>
  <c r="R30" i="1"/>
  <c r="E31" i="1"/>
  <c r="H31" i="1"/>
  <c r="K31" i="1"/>
  <c r="P31" i="1"/>
  <c r="Q31" i="1"/>
  <c r="R31" i="1"/>
  <c r="E32" i="1"/>
  <c r="H32" i="1"/>
  <c r="K32" i="1"/>
  <c r="P32" i="1"/>
  <c r="Q32" i="1"/>
  <c r="R32" i="1"/>
  <c r="S32" i="1" s="1"/>
  <c r="E33" i="1"/>
  <c r="H33" i="1"/>
  <c r="K33" i="1"/>
  <c r="P33" i="1"/>
  <c r="Q33" i="1"/>
  <c r="R33" i="1"/>
  <c r="E20" i="1"/>
  <c r="H20" i="1"/>
  <c r="K20" i="1"/>
  <c r="P20" i="1"/>
  <c r="Q20" i="1"/>
  <c r="R20" i="1"/>
  <c r="E21" i="1"/>
  <c r="H21" i="1"/>
  <c r="K21" i="1"/>
  <c r="P21" i="1"/>
  <c r="Q21" i="1"/>
  <c r="R21" i="1"/>
  <c r="E22" i="1"/>
  <c r="H22" i="1"/>
  <c r="K22" i="1"/>
  <c r="P22" i="1"/>
  <c r="Q22" i="1"/>
  <c r="R22" i="1"/>
  <c r="E23" i="1"/>
  <c r="H23" i="1"/>
  <c r="K23" i="1"/>
  <c r="P23" i="1"/>
  <c r="Q23" i="1"/>
  <c r="R23" i="1"/>
  <c r="E24" i="1"/>
  <c r="H24" i="1"/>
  <c r="K24" i="1"/>
  <c r="P24" i="1"/>
  <c r="Q24" i="1"/>
  <c r="R24" i="1"/>
  <c r="E25" i="1"/>
  <c r="H25" i="1"/>
  <c r="K25" i="1"/>
  <c r="P25" i="1"/>
  <c r="Q25" i="1"/>
  <c r="R25" i="1"/>
  <c r="S25" i="1" s="1"/>
  <c r="E12" i="1"/>
  <c r="H12" i="1"/>
  <c r="K12" i="1"/>
  <c r="P12" i="1"/>
  <c r="Q12" i="1"/>
  <c r="R12" i="1"/>
  <c r="E13" i="1"/>
  <c r="H13" i="1"/>
  <c r="K13" i="1"/>
  <c r="P13" i="1"/>
  <c r="Q13" i="1"/>
  <c r="R13" i="1"/>
  <c r="E14" i="1"/>
  <c r="H14" i="1"/>
  <c r="K14" i="1"/>
  <c r="P14" i="1"/>
  <c r="Q14" i="1"/>
  <c r="R14" i="1"/>
  <c r="E15" i="1"/>
  <c r="H15" i="1"/>
  <c r="K15" i="1"/>
  <c r="P15" i="1"/>
  <c r="Q15" i="1"/>
  <c r="S15" i="1" s="1"/>
  <c r="R15" i="1"/>
  <c r="E16" i="1"/>
  <c r="H16" i="1"/>
  <c r="K16" i="1"/>
  <c r="P16" i="1"/>
  <c r="Q16" i="1"/>
  <c r="R16" i="1"/>
  <c r="E17" i="1"/>
  <c r="H17" i="1"/>
  <c r="K17" i="1"/>
  <c r="P17" i="1"/>
  <c r="Q17" i="1"/>
  <c r="R17" i="1"/>
  <c r="S17" i="1" s="1"/>
  <c r="Q5" i="1"/>
  <c r="R5" i="1"/>
  <c r="Q6" i="1"/>
  <c r="R6" i="1"/>
  <c r="Q7" i="1"/>
  <c r="R7" i="1"/>
  <c r="Q8" i="1"/>
  <c r="R8" i="1"/>
  <c r="Q9" i="1"/>
  <c r="R9" i="1"/>
  <c r="R4" i="1"/>
  <c r="Q4" i="1"/>
  <c r="S23" i="1" l="1"/>
  <c r="S24" i="1"/>
  <c r="S20" i="1"/>
  <c r="S31" i="1"/>
  <c r="S13" i="1"/>
  <c r="S12" i="1"/>
  <c r="S29" i="5"/>
  <c r="S31" i="5"/>
  <c r="S33" i="5"/>
  <c r="S20" i="5"/>
  <c r="S22" i="5"/>
  <c r="S24" i="5"/>
  <c r="S21" i="5"/>
  <c r="S23" i="5"/>
  <c r="S25" i="5"/>
  <c r="S13" i="5"/>
  <c r="S15" i="5"/>
  <c r="S17" i="5"/>
  <c r="S4" i="5"/>
  <c r="S6" i="5"/>
  <c r="S8" i="5"/>
  <c r="S5" i="5"/>
  <c r="S7" i="5"/>
  <c r="S9" i="5"/>
  <c r="B1" i="26"/>
  <c r="B1" i="27" s="1"/>
  <c r="S16" i="1"/>
  <c r="S21" i="1"/>
  <c r="S33" i="1"/>
  <c r="S5" i="26"/>
  <c r="S7" i="26"/>
  <c r="S9" i="26"/>
  <c r="S13" i="26"/>
  <c r="S15" i="26"/>
  <c r="S17" i="26"/>
  <c r="S21" i="26"/>
  <c r="S23" i="26"/>
  <c r="S25" i="26"/>
  <c r="S29" i="26"/>
  <c r="S31" i="26"/>
  <c r="S33" i="26"/>
  <c r="B1" i="28"/>
  <c r="A2" i="27"/>
  <c r="A10" i="27" s="1"/>
  <c r="A18" i="27" s="1"/>
  <c r="A26" i="27" s="1"/>
  <c r="A2" i="26"/>
  <c r="A10" i="26" s="1"/>
  <c r="A18" i="26" s="1"/>
  <c r="A26" i="26" s="1"/>
  <c r="S28" i="27"/>
  <c r="S29" i="27"/>
  <c r="S30" i="27"/>
  <c r="S31" i="27"/>
  <c r="S32" i="27"/>
  <c r="S33" i="27"/>
  <c r="S20" i="27"/>
  <c r="S21" i="27"/>
  <c r="S22" i="27"/>
  <c r="S23" i="27"/>
  <c r="S24" i="27"/>
  <c r="S25" i="27"/>
  <c r="S12" i="27"/>
  <c r="S13" i="27"/>
  <c r="S14" i="27"/>
  <c r="S15" i="27"/>
  <c r="S16" i="27"/>
  <c r="S17" i="27"/>
  <c r="S28" i="28"/>
  <c r="S29" i="28"/>
  <c r="S30" i="28"/>
  <c r="S31" i="28"/>
  <c r="S32" i="28"/>
  <c r="S33" i="28"/>
  <c r="S20" i="28"/>
  <c r="S21" i="28"/>
  <c r="S22" i="28"/>
  <c r="S23" i="28"/>
  <c r="S24" i="28"/>
  <c r="S25" i="28"/>
  <c r="S4" i="28"/>
  <c r="S5" i="28"/>
  <c r="S6" i="28"/>
  <c r="S7" i="28"/>
  <c r="S8" i="28"/>
  <c r="S9" i="28"/>
  <c r="S28" i="29"/>
  <c r="S29" i="29"/>
  <c r="S30" i="29"/>
  <c r="S31" i="29"/>
  <c r="S32" i="29"/>
  <c r="S33" i="29"/>
  <c r="S12" i="29"/>
  <c r="S13" i="29"/>
  <c r="S14" i="29"/>
  <c r="S15" i="29"/>
  <c r="S16" i="29"/>
  <c r="S17" i="29"/>
  <c r="S4" i="29"/>
  <c r="S5" i="29"/>
  <c r="S6" i="29"/>
  <c r="S7" i="29"/>
  <c r="S8" i="29"/>
  <c r="S9" i="29"/>
  <c r="S28" i="32"/>
  <c r="S29" i="32"/>
  <c r="S30" i="32"/>
  <c r="S31" i="32"/>
  <c r="S32" i="32"/>
  <c r="S33" i="32"/>
  <c r="S20" i="32"/>
  <c r="S21" i="32"/>
  <c r="S22" i="32"/>
  <c r="S23" i="32"/>
  <c r="S24" i="32"/>
  <c r="S25" i="32"/>
  <c r="S16" i="32"/>
  <c r="S8" i="32"/>
  <c r="S13" i="31"/>
  <c r="S14" i="31"/>
  <c r="S16" i="31"/>
  <c r="S20" i="31"/>
  <c r="S21" i="31"/>
  <c r="S22" i="31"/>
  <c r="S23" i="31"/>
  <c r="S24" i="31"/>
  <c r="S25" i="31"/>
  <c r="S28" i="31"/>
  <c r="S29" i="31"/>
  <c r="S30" i="31"/>
  <c r="S31" i="31"/>
  <c r="S32" i="31"/>
  <c r="S33" i="31"/>
  <c r="S30" i="30"/>
  <c r="S20" i="30"/>
  <c r="S21" i="30"/>
  <c r="S22" i="30"/>
  <c r="S23" i="30"/>
  <c r="S24" i="30"/>
  <c r="S25" i="30"/>
  <c r="S4" i="30"/>
  <c r="S5" i="30"/>
  <c r="S6" i="30"/>
  <c r="S7" i="30"/>
  <c r="S8" i="30"/>
  <c r="S9" i="30"/>
  <c r="S30" i="1"/>
  <c r="S22" i="1"/>
  <c r="S14" i="1"/>
  <c r="A2" i="1"/>
  <c r="A10" i="1" s="1"/>
  <c r="A18" i="1" s="1"/>
  <c r="A26" i="1" s="1"/>
  <c r="E4" i="1"/>
  <c r="H4" i="1"/>
  <c r="K4" i="1"/>
  <c r="P4" i="1"/>
  <c r="S4" i="1"/>
  <c r="E5" i="1"/>
  <c r="H5" i="1"/>
  <c r="K5" i="1"/>
  <c r="P5" i="1"/>
  <c r="S5" i="1"/>
  <c r="E6" i="1"/>
  <c r="H6" i="1"/>
  <c r="K6" i="1"/>
  <c r="P6" i="1"/>
  <c r="S6" i="1"/>
  <c r="E7" i="1"/>
  <c r="H7" i="1"/>
  <c r="K7" i="1"/>
  <c r="P7" i="1"/>
  <c r="E8" i="1"/>
  <c r="H8" i="1"/>
  <c r="K8" i="1"/>
  <c r="P8" i="1"/>
  <c r="S8" i="1"/>
  <c r="E9" i="1"/>
  <c r="H9" i="1"/>
  <c r="K9" i="1"/>
  <c r="P9" i="1"/>
  <c r="S9" i="1"/>
  <c r="A2" i="28" l="1"/>
  <c r="A10" i="28" s="1"/>
  <c r="A18" i="28" s="1"/>
  <c r="A26" i="28" s="1"/>
  <c r="B1" i="29"/>
  <c r="S7" i="1"/>
  <c r="A2" i="29" l="1"/>
  <c r="A10" i="29" s="1"/>
  <c r="A18" i="29" s="1"/>
  <c r="A26" i="29" s="1"/>
  <c r="B1" i="30"/>
  <c r="A2" i="30" l="1"/>
  <c r="A10" i="30" s="1"/>
  <c r="A18" i="30" s="1"/>
  <c r="A26" i="30" s="1"/>
  <c r="B1" i="31"/>
  <c r="B1" i="32" l="1"/>
  <c r="A2" i="31"/>
  <c r="A10" i="31" s="1"/>
  <c r="A18" i="31" s="1"/>
  <c r="A26" i="31" s="1"/>
  <c r="A2" i="32" l="1"/>
  <c r="A10" i="32" s="1"/>
  <c r="A18" i="32" s="1"/>
  <c r="A26" i="32" s="1"/>
  <c r="B1" i="33"/>
  <c r="B1" i="34" l="1"/>
  <c r="A2" i="33"/>
  <c r="A10" i="33" s="1"/>
  <c r="A18" i="33" s="1"/>
  <c r="A26" i="33" s="1"/>
  <c r="A2" i="34" l="1"/>
  <c r="A10" i="34" s="1"/>
  <c r="A18" i="34" s="1"/>
  <c r="A26" i="34" s="1"/>
  <c r="B1" i="35"/>
  <c r="A2" i="35" l="1"/>
  <c r="A10" i="35" s="1"/>
  <c r="A18" i="35" s="1"/>
  <c r="A26" i="35" s="1"/>
  <c r="B1" i="36"/>
  <c r="B1" i="37" l="1"/>
  <c r="A2" i="36"/>
  <c r="A10" i="36" s="1"/>
  <c r="A18" i="36" s="1"/>
  <c r="A26" i="36" s="1"/>
  <c r="A2" i="37" l="1"/>
  <c r="A10" i="37" s="1"/>
  <c r="A18" i="37" s="1"/>
  <c r="A26" i="37" s="1"/>
  <c r="B1" i="38"/>
  <c r="B1" i="39" l="1"/>
  <c r="A2" i="39" s="1"/>
  <c r="A10" i="39" s="1"/>
  <c r="A18" i="39" s="1"/>
  <c r="A26" i="39" s="1"/>
  <c r="A2" i="38"/>
  <c r="A10" i="38" s="1"/>
  <c r="A18" i="38" s="1"/>
  <c r="A26" i="38" s="1"/>
</calcChain>
</file>

<file path=xl/sharedStrings.xml><?xml version="1.0" encoding="utf-8"?>
<sst xmlns="http://schemas.openxmlformats.org/spreadsheetml/2006/main" count="2555" uniqueCount="124">
  <si>
    <t>Exercise</t>
  </si>
  <si>
    <t>Weight</t>
  </si>
  <si>
    <t>Total</t>
  </si>
  <si>
    <t>Notes</t>
  </si>
  <si>
    <t>Set 1</t>
  </si>
  <si>
    <t>Set 2</t>
  </si>
  <si>
    <t>Set 3</t>
  </si>
  <si>
    <t>Set 4</t>
  </si>
  <si>
    <t>Seated Calf Raise</t>
  </si>
  <si>
    <t>Bench Press</t>
  </si>
  <si>
    <t>Barbell Overhead Press</t>
  </si>
  <si>
    <t>Weighted Dip</t>
  </si>
  <si>
    <t>Dumbbell Triceps Extension</t>
  </si>
  <si>
    <t>Barbell Bent Over Row</t>
  </si>
  <si>
    <t>Barbell Curl</t>
  </si>
  <si>
    <t>Squat</t>
  </si>
  <si>
    <t>Leg Press</t>
  </si>
  <si>
    <t>Standing Calf Raise</t>
  </si>
  <si>
    <t>Calf Press</t>
  </si>
  <si>
    <t>3 x 5</t>
  </si>
  <si>
    <t>3 x 8-12</t>
  </si>
  <si>
    <t>Sets x Reps</t>
  </si>
  <si>
    <t>Reps</t>
  </si>
  <si>
    <t>Training Volume</t>
  </si>
  <si>
    <t>wday1</t>
  </si>
  <si>
    <t>wday2</t>
  </si>
  <si>
    <t>wday3</t>
  </si>
  <si>
    <t>wday4</t>
  </si>
  <si>
    <t>wday5</t>
  </si>
  <si>
    <t>wday6</t>
  </si>
  <si>
    <t>wday7</t>
  </si>
  <si>
    <t>wday8</t>
  </si>
  <si>
    <t>wday9</t>
  </si>
  <si>
    <t>wday10</t>
  </si>
  <si>
    <t>wday11</t>
  </si>
  <si>
    <t>wday12</t>
  </si>
  <si>
    <t>wday13</t>
  </si>
  <si>
    <t>wday14</t>
  </si>
  <si>
    <t>wday15</t>
  </si>
  <si>
    <t>wday16</t>
  </si>
  <si>
    <t>wday17</t>
  </si>
  <si>
    <t>wday18</t>
  </si>
  <si>
    <t>wday19</t>
  </si>
  <si>
    <t>wday20</t>
  </si>
  <si>
    <t>wday21</t>
  </si>
  <si>
    <t>wday22</t>
  </si>
  <si>
    <t>wday23</t>
  </si>
  <si>
    <t>wday24</t>
  </si>
  <si>
    <t>wday25</t>
  </si>
  <si>
    <t>wday26</t>
  </si>
  <si>
    <t>wday27</t>
  </si>
  <si>
    <t>wday28</t>
  </si>
  <si>
    <t>wday29</t>
  </si>
  <si>
    <t>wday30</t>
  </si>
  <si>
    <t>wday31</t>
  </si>
  <si>
    <t>wday32</t>
  </si>
  <si>
    <t>wday33</t>
  </si>
  <si>
    <t>wday34</t>
  </si>
  <si>
    <t>wday35</t>
  </si>
  <si>
    <t>wday36</t>
  </si>
  <si>
    <t>wday37</t>
  </si>
  <si>
    <t>wday38</t>
  </si>
  <si>
    <t>wday39</t>
  </si>
  <si>
    <t>wday40</t>
  </si>
  <si>
    <t>wday41</t>
  </si>
  <si>
    <t>wday42</t>
  </si>
  <si>
    <t>wday43</t>
  </si>
  <si>
    <t>wday44</t>
  </si>
  <si>
    <t>wday45</t>
  </si>
  <si>
    <t>wday46</t>
  </si>
  <si>
    <t>wday47</t>
  </si>
  <si>
    <t>wday48</t>
  </si>
  <si>
    <t>wday49</t>
  </si>
  <si>
    <t>wday50</t>
  </si>
  <si>
    <t>wday51</t>
  </si>
  <si>
    <t>wday52</t>
  </si>
  <si>
    <t>wday53</t>
  </si>
  <si>
    <t>wday54</t>
  </si>
  <si>
    <t>wday55</t>
  </si>
  <si>
    <t>wday56</t>
  </si>
  <si>
    <t>wday57</t>
  </si>
  <si>
    <t>wday58</t>
  </si>
  <si>
    <t>wday59</t>
  </si>
  <si>
    <t>wday60</t>
  </si>
  <si>
    <t>Week 1</t>
  </si>
  <si>
    <t>Select an exercise from the drop-down --&gt;</t>
  </si>
  <si>
    <t>Progress Tracking</t>
  </si>
  <si>
    <t>Volume</t>
  </si>
  <si>
    <t>Total Volume</t>
  </si>
  <si>
    <t xml:space="preserve">Week starting: 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</si>
  <si>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</si>
  <si>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</si>
  <si>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</si>
  <si>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</si>
  <si>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</si>
  <si>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</si>
  <si>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</si>
  <si>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</si>
  <si>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</si>
  <si>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</si>
  <si>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</si>
  <si>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</si>
  <si>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</si>
  <si>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</si>
  <si>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Set 5</t>
  </si>
  <si>
    <t>Power Clean</t>
  </si>
  <si>
    <t>Front Squat</t>
  </si>
  <si>
    <t>Step Up</t>
  </si>
  <si>
    <t>Hack Squat</t>
  </si>
  <si>
    <t>Weighted Pull Up</t>
  </si>
  <si>
    <t>Push Press</t>
  </si>
  <si>
    <t>Close Grip Bench Press</t>
  </si>
  <si>
    <t>Glute-Ham Raise</t>
  </si>
  <si>
    <t>Bulgarian Split Squat</t>
  </si>
  <si>
    <t>Weighted Chin Up</t>
  </si>
  <si>
    <t>Seated Cable Row</t>
  </si>
  <si>
    <t>Alternating Dumbbell Curl</t>
  </si>
  <si>
    <t>5 x 5</t>
  </si>
  <si>
    <t>3 x 12</t>
  </si>
  <si>
    <t>Week 16</t>
  </si>
  <si>
    <t>wday61</t>
  </si>
  <si>
    <t>wday62</t>
  </si>
  <si>
    <t>wday63</t>
  </si>
  <si>
    <t>wday64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</si>
</sst>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dd"/>
    <numFmt numFmtId="165" formatCode="m/d;@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294A71"/>
        <bgColor indexed="64"/>
      </patternFill>
    </fill>
    <fill>
      <patternFill patternType="solid">
        <fgColor rgb="FFDADADE"/>
        <bgColor indexed="64"/>
      </patternFill>
    </fill>
    <fill>
      <patternFill patternType="solid">
        <fgColor rgb="FFCFCFD6"/>
        <bgColor indexed="64"/>
      </patternFill>
    </fill>
    <fill>
      <patternFill patternType="solid">
        <fgColor rgb="FFC4C4D1"/>
        <bgColor indexed="64"/>
      </patternFill>
    </fill>
    <fill>
      <patternFill patternType="solid">
        <fgColor rgb="FFC5C5D0"/>
        <bgColor indexed="64"/>
      </patternFill>
    </fill>
    <fill>
      <patternFill patternType="solid">
        <fgColor rgb="FFBCBCC7"/>
        <bgColor indexed="64"/>
      </patternFill>
    </fill>
    <fill>
      <patternFill patternType="solid">
        <fgColor rgb="FFB5B5C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thin">
        <color auto="1"/>
      </right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ouble">
        <color indexed="64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ouble">
        <color indexed="64"/>
      </right>
      <top style="dashed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auto="1"/>
      </right>
      <top/>
      <bottom style="thin">
        <color indexed="64"/>
      </bottom>
      <diagonal/>
    </border>
    <border>
      <left style="dashed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3" fontId="0" fillId="5" borderId="13" xfId="0" applyNumberFormat="1" applyFill="1" applyBorder="1" applyAlignment="1">
      <alignment horizontal="center"/>
    </xf>
    <xf numFmtId="3" fontId="0" fillId="5" borderId="16" xfId="0" applyNumberFormat="1" applyFill="1" applyBorder="1" applyAlignment="1">
      <alignment horizontal="center"/>
    </xf>
    <xf numFmtId="3" fontId="0" fillId="5" borderId="18" xfId="0" applyNumberFormat="1" applyFill="1" applyBorder="1" applyAlignment="1">
      <alignment horizontal="center"/>
    </xf>
    <xf numFmtId="3" fontId="0" fillId="5" borderId="19" xfId="0" applyNumberFormat="1" applyFill="1" applyBorder="1" applyAlignment="1">
      <alignment horizontal="center"/>
    </xf>
    <xf numFmtId="3" fontId="0" fillId="5" borderId="22" xfId="0" applyNumberFormat="1" applyFill="1" applyBorder="1" applyAlignment="1">
      <alignment horizontal="center"/>
    </xf>
    <xf numFmtId="3" fontId="0" fillId="5" borderId="20" xfId="0" applyNumberFormat="1" applyFill="1" applyBorder="1" applyAlignment="1">
      <alignment horizontal="center"/>
    </xf>
    <xf numFmtId="3" fontId="0" fillId="5" borderId="14" xfId="0" applyNumberFormat="1" applyFill="1" applyBorder="1" applyAlignment="1">
      <alignment horizontal="center"/>
    </xf>
    <xf numFmtId="3" fontId="0" fillId="5" borderId="17" xfId="0" applyNumberFormat="1" applyFill="1" applyBorder="1" applyAlignment="1">
      <alignment horizontal="center"/>
    </xf>
    <xf numFmtId="3" fontId="0" fillId="5" borderId="21" xfId="0" applyNumberFormat="1" applyFill="1" applyBorder="1" applyAlignment="1">
      <alignment horizontal="center"/>
    </xf>
    <xf numFmtId="0" fontId="2" fillId="2" borderId="27" xfId="0" applyFont="1" applyFill="1" applyBorder="1"/>
    <xf numFmtId="0" fontId="0" fillId="6" borderId="9" xfId="0" applyFill="1" applyBorder="1"/>
    <xf numFmtId="0" fontId="0" fillId="6" borderId="23" xfId="0" applyFill="1" applyBorder="1"/>
    <xf numFmtId="0" fontId="0" fillId="6" borderId="12" xfId="0" applyFill="1" applyBorder="1"/>
    <xf numFmtId="0" fontId="0" fillId="6" borderId="24" xfId="0" applyFill="1" applyBorder="1"/>
    <xf numFmtId="0" fontId="0" fillId="6" borderId="25" xfId="0" applyFill="1" applyBorder="1"/>
    <xf numFmtId="14" fontId="5" fillId="3" borderId="32" xfId="0" applyNumberFormat="1" applyFont="1" applyFill="1" applyBorder="1"/>
    <xf numFmtId="0" fontId="6" fillId="7" borderId="29" xfId="0" applyFont="1" applyFill="1" applyBorder="1" applyAlignment="1">
      <alignment horizontal="right"/>
    </xf>
    <xf numFmtId="165" fontId="6" fillId="7" borderId="34" xfId="0" applyNumberFormat="1" applyFont="1" applyFill="1" applyBorder="1" applyAlignment="1">
      <alignment horizontal="left"/>
    </xf>
    <xf numFmtId="3" fontId="0" fillId="8" borderId="9" xfId="0" applyNumberFormat="1" applyFill="1" applyBorder="1" applyAlignment="1">
      <alignment horizontal="center"/>
    </xf>
    <xf numFmtId="3" fontId="0" fillId="8" borderId="10" xfId="0" applyNumberFormat="1" applyFill="1" applyBorder="1" applyAlignment="1">
      <alignment horizontal="center"/>
    </xf>
    <xf numFmtId="3" fontId="0" fillId="8" borderId="11" xfId="0" applyNumberFormat="1" applyFill="1" applyBorder="1" applyAlignment="1">
      <alignment horizontal="center"/>
    </xf>
    <xf numFmtId="3" fontId="0" fillId="8" borderId="12" xfId="0" applyNumberFormat="1" applyFill="1" applyBorder="1" applyAlignment="1">
      <alignment horizontal="center"/>
    </xf>
    <xf numFmtId="3" fontId="0" fillId="8" borderId="13" xfId="0" applyNumberFormat="1" applyFill="1" applyBorder="1" applyAlignment="1">
      <alignment horizontal="center"/>
    </xf>
    <xf numFmtId="3" fontId="0" fillId="8" borderId="14" xfId="0" applyNumberFormat="1" applyFill="1" applyBorder="1" applyAlignment="1">
      <alignment horizontal="center"/>
    </xf>
    <xf numFmtId="3" fontId="0" fillId="8" borderId="15" xfId="0" applyNumberFormat="1" applyFill="1" applyBorder="1" applyAlignment="1">
      <alignment horizontal="center"/>
    </xf>
    <xf numFmtId="3" fontId="0" fillId="8" borderId="16" xfId="0" applyNumberFormat="1" applyFill="1" applyBorder="1" applyAlignment="1">
      <alignment horizontal="center"/>
    </xf>
    <xf numFmtId="3" fontId="0" fillId="8" borderId="17" xfId="0" applyNumberFormat="1" applyFill="1" applyBorder="1" applyAlignment="1">
      <alignment horizontal="center"/>
    </xf>
    <xf numFmtId="3" fontId="0" fillId="9" borderId="9" xfId="0" applyNumberFormat="1" applyFill="1" applyBorder="1" applyAlignment="1">
      <alignment horizontal="center"/>
    </xf>
    <xf numFmtId="3" fontId="0" fillId="9" borderId="10" xfId="0" applyNumberFormat="1" applyFill="1" applyBorder="1" applyAlignment="1">
      <alignment horizontal="center"/>
    </xf>
    <xf numFmtId="3" fontId="0" fillId="9" borderId="11" xfId="0" applyNumberFormat="1" applyFill="1" applyBorder="1" applyAlignment="1">
      <alignment horizontal="center"/>
    </xf>
    <xf numFmtId="3" fontId="0" fillId="9" borderId="12" xfId="0" applyNumberFormat="1" applyFill="1" applyBorder="1" applyAlignment="1">
      <alignment horizontal="center"/>
    </xf>
    <xf numFmtId="3" fontId="0" fillId="9" borderId="13" xfId="0" applyNumberFormat="1" applyFill="1" applyBorder="1" applyAlignment="1">
      <alignment horizontal="center"/>
    </xf>
    <xf numFmtId="3" fontId="0" fillId="9" borderId="14" xfId="0" applyNumberFormat="1" applyFill="1" applyBorder="1" applyAlignment="1">
      <alignment horizontal="center"/>
    </xf>
    <xf numFmtId="3" fontId="0" fillId="9" borderId="15" xfId="0" applyNumberFormat="1" applyFill="1" applyBorder="1" applyAlignment="1">
      <alignment horizontal="center"/>
    </xf>
    <xf numFmtId="3" fontId="0" fillId="9" borderId="16" xfId="0" applyNumberFormat="1" applyFill="1" applyBorder="1" applyAlignment="1">
      <alignment horizontal="center"/>
    </xf>
    <xf numFmtId="3" fontId="0" fillId="9" borderId="17" xfId="0" applyNumberFormat="1" applyFill="1" applyBorder="1" applyAlignment="1">
      <alignment horizontal="center"/>
    </xf>
    <xf numFmtId="3" fontId="0" fillId="10" borderId="11" xfId="0" applyNumberFormat="1" applyFill="1" applyBorder="1" applyAlignment="1">
      <alignment horizontal="center"/>
    </xf>
    <xf numFmtId="3" fontId="0" fillId="10" borderId="14" xfId="0" applyNumberFormat="1" applyFill="1" applyBorder="1" applyAlignment="1">
      <alignment horizontal="center"/>
    </xf>
    <xf numFmtId="3" fontId="0" fillId="10" borderId="17" xfId="0" applyNumberFormat="1" applyFill="1" applyBorder="1" applyAlignment="1">
      <alignment horizontal="center"/>
    </xf>
    <xf numFmtId="3" fontId="0" fillId="11" borderId="9" xfId="0" applyNumberFormat="1" applyFill="1" applyBorder="1" applyAlignment="1">
      <alignment horizontal="center"/>
    </xf>
    <xf numFmtId="3" fontId="0" fillId="11" borderId="10" xfId="0" applyNumberFormat="1" applyFill="1" applyBorder="1" applyAlignment="1">
      <alignment horizontal="center"/>
    </xf>
    <xf numFmtId="3" fontId="0" fillId="11" borderId="12" xfId="0" applyNumberFormat="1" applyFill="1" applyBorder="1" applyAlignment="1">
      <alignment horizontal="center"/>
    </xf>
    <xf numFmtId="3" fontId="0" fillId="11" borderId="13" xfId="0" applyNumberFormat="1" applyFill="1" applyBorder="1" applyAlignment="1">
      <alignment horizontal="center"/>
    </xf>
    <xf numFmtId="3" fontId="0" fillId="12" borderId="12" xfId="0" applyNumberFormat="1" applyFill="1" applyBorder="1" applyAlignment="1">
      <alignment horizontal="center"/>
    </xf>
    <xf numFmtId="3" fontId="0" fillId="12" borderId="13" xfId="0" applyNumberFormat="1" applyFill="1" applyBorder="1" applyAlignment="1">
      <alignment horizontal="center"/>
    </xf>
    <xf numFmtId="3" fontId="0" fillId="13" borderId="9" xfId="0" applyNumberFormat="1" applyFill="1" applyBorder="1" applyAlignment="1">
      <alignment horizontal="center"/>
    </xf>
    <xf numFmtId="3" fontId="0" fillId="13" borderId="10" xfId="0" applyNumberFormat="1" applyFill="1" applyBorder="1" applyAlignment="1">
      <alignment horizontal="center"/>
    </xf>
    <xf numFmtId="3" fontId="0" fillId="13" borderId="11" xfId="0" applyNumberFormat="1" applyFill="1" applyBorder="1" applyAlignment="1">
      <alignment horizontal="center"/>
    </xf>
    <xf numFmtId="3" fontId="0" fillId="13" borderId="14" xfId="0" applyNumberFormat="1" applyFill="1" applyBorder="1" applyAlignment="1">
      <alignment horizontal="center"/>
    </xf>
    <xf numFmtId="3" fontId="0" fillId="11" borderId="15" xfId="0" applyNumberFormat="1" applyFill="1" applyBorder="1" applyAlignment="1">
      <alignment horizontal="center"/>
    </xf>
    <xf numFmtId="3" fontId="0" fillId="11" borderId="16" xfId="0" applyNumberFormat="1" applyFill="1" applyBorder="1" applyAlignment="1">
      <alignment horizontal="center"/>
    </xf>
    <xf numFmtId="3" fontId="0" fillId="12" borderId="15" xfId="0" applyNumberFormat="1" applyFill="1" applyBorder="1" applyAlignment="1">
      <alignment horizontal="center"/>
    </xf>
    <xf numFmtId="3" fontId="0" fillId="12" borderId="16" xfId="0" applyNumberFormat="1" applyFill="1" applyBorder="1" applyAlignment="1">
      <alignment horizontal="center"/>
    </xf>
    <xf numFmtId="3" fontId="0" fillId="13" borderId="35" xfId="0" applyNumberFormat="1" applyFill="1" applyBorder="1" applyAlignment="1">
      <alignment horizontal="center"/>
    </xf>
    <xf numFmtId="3" fontId="0" fillId="13" borderId="36" xfId="0" applyNumberFormat="1" applyFill="1" applyBorder="1" applyAlignment="1">
      <alignment horizontal="center"/>
    </xf>
    <xf numFmtId="3" fontId="0" fillId="13" borderId="17" xfId="0" applyNumberFormat="1" applyFill="1" applyBorder="1" applyAlignment="1">
      <alignment horizontal="center"/>
    </xf>
    <xf numFmtId="164" fontId="6" fillId="7" borderId="8" xfId="0" applyNumberFormat="1" applyFont="1" applyFill="1" applyBorder="1" applyAlignment="1">
      <alignment horizontal="center"/>
    </xf>
    <xf numFmtId="164" fontId="6" fillId="7" borderId="0" xfId="0" applyNumberFormat="1" applyFont="1" applyFill="1" applyBorder="1" applyAlignment="1">
      <alignment horizontal="center"/>
    </xf>
    <xf numFmtId="164" fontId="6" fillId="7" borderId="6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64" fontId="6" fillId="7" borderId="30" xfId="0" applyNumberFormat="1" applyFont="1" applyFill="1" applyBorder="1" applyAlignment="1">
      <alignment horizontal="center"/>
    </xf>
    <xf numFmtId="164" fontId="6" fillId="7" borderId="33" xfId="0" applyNumberFormat="1" applyFont="1" applyFill="1" applyBorder="1" applyAlignment="1">
      <alignment horizontal="center"/>
    </xf>
    <xf numFmtId="0" fontId="3" fillId="6" borderId="8" xfId="0" applyFont="1" applyFill="1" applyBorder="1" applyAlignment="1">
      <alignment horizontal="left" vertical="top"/>
    </xf>
    <xf numFmtId="0" fontId="3" fillId="6" borderId="0" xfId="0" applyFont="1" applyFill="1" applyBorder="1" applyAlignment="1">
      <alignment horizontal="left" vertical="top"/>
    </xf>
    <xf numFmtId="0" fontId="3" fillId="6" borderId="6" xfId="0" applyFont="1" applyFill="1" applyBorder="1" applyAlignment="1">
      <alignment horizontal="left" vertical="top"/>
    </xf>
    <xf numFmtId="0" fontId="3" fillId="6" borderId="4" xfId="0" applyFont="1" applyFill="1" applyBorder="1" applyAlignment="1">
      <alignment horizontal="left" vertical="top"/>
    </xf>
    <xf numFmtId="0" fontId="3" fillId="6" borderId="1" xfId="0" applyFont="1" applyFill="1" applyBorder="1" applyAlignment="1">
      <alignment horizontal="left" vertical="top"/>
    </xf>
    <xf numFmtId="0" fontId="3" fillId="6" borderId="5" xfId="0" applyFont="1" applyFill="1" applyBorder="1" applyAlignment="1">
      <alignment horizontal="left" vertical="top"/>
    </xf>
    <xf numFmtId="0" fontId="1" fillId="4" borderId="28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5B5C1"/>
      <color rgb="FFBCBCC7"/>
      <color rgb="FFC5C5D0"/>
      <color rgb="FFBBBBC7"/>
      <color rgb="FFBCBCC9"/>
      <color rgb="FFC4C4D1"/>
      <color rgb="FFCFCFD6"/>
      <color rgb="FFDADADE"/>
      <color rgb="FFC2C2CD"/>
      <color rgb="FFC8C8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'Track Progress'!$D$2</c:f>
          <c:strCache>
            <c:ptCount val="1"/>
            <c:pt idx="0">
              <c:v>Weighted Dip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'Track Progress'!$AO$3:$AO$66</c:f>
              <c:numCache>
                <c:formatCode>General</c:formatCode>
                <c:ptCount val="6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0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0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0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0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0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0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0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0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0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0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0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0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0B-4A83-83A6-95059687D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2755968"/>
        <c:axId val="62757888"/>
        <c:axId val="0"/>
      </c:bar3DChart>
      <c:catAx>
        <c:axId val="62755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Workout session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4740906992925098"/>
              <c:y val="0.92376024425518255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57888"/>
        <c:crosses val="autoZero"/>
        <c:auto val="1"/>
        <c:lblAlgn val="ctr"/>
        <c:lblOffset val="100"/>
        <c:noMultiLvlLbl val="0"/>
      </c:catAx>
      <c:valAx>
        <c:axId val="6275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Traning volume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55968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</c:spPr>
    </c:plotArea>
    <c:plotVisOnly val="0"/>
    <c:dispBlanksAs val="gap"/>
    <c:showDLblsOverMax val="0"/>
  </c:chart>
  <c:spPr>
    <a:gradFill>
      <a:gsLst>
        <a:gs pos="0">
          <a:schemeClr val="accent1"/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20</xdr:col>
      <xdr:colOff>19050</xdr:colOff>
      <xdr:row>26</xdr:row>
      <xdr:rowOff>19050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C2:C25"/>
  <sheetViews>
    <sheetView workbookViewId="0">
      <selection activeCell="D1" sqref="D1:D33"/>
    </sheetView>
  </sheetViews>
  <sheetFormatPr defaultRowHeight="14.5" x14ac:dyDescent="0.35"/>
  <cols>
    <col min="1" max="1" width="11.7265625" bestFit="1" customWidth="1"/>
    <col min="2" max="2" width="23.453125" bestFit="1" customWidth="1"/>
    <col min="3" max="3" width="34.54296875" bestFit="1" customWidth="1"/>
    <col min="4" max="4" width="27.453125" bestFit="1" customWidth="1"/>
    <col min="5" max="5" width="35.54296875" bestFit="1" customWidth="1"/>
    <col min="6" max="6" width="25.1796875" bestFit="1" customWidth="1"/>
    <col min="7" max="7" width="17.7265625" bestFit="1" customWidth="1"/>
    <col min="8" max="8" width="29.26953125" bestFit="1" customWidth="1"/>
    <col min="9" max="9" width="31.1796875" bestFit="1" customWidth="1"/>
    <col min="10" max="10" width="20.453125" bestFit="1" customWidth="1"/>
  </cols>
  <sheetData>
    <row r="2" spans="3:3" x14ac:dyDescent="0.35">
      <c r="C2" t="s">
        <v>105</v>
      </c>
    </row>
    <row r="3" spans="3:3" x14ac:dyDescent="0.35">
      <c r="C3" t="s">
        <v>106</v>
      </c>
    </row>
    <row r="4" spans="3:3" x14ac:dyDescent="0.35">
      <c r="C4" t="s">
        <v>107</v>
      </c>
    </row>
    <row r="5" spans="3:3" x14ac:dyDescent="0.35">
      <c r="C5" t="s">
        <v>108</v>
      </c>
    </row>
    <row r="6" spans="3:3" x14ac:dyDescent="0.35">
      <c r="C6" t="s">
        <v>17</v>
      </c>
    </row>
    <row r="7" spans="3:3" x14ac:dyDescent="0.35">
      <c r="C7" t="s">
        <v>8</v>
      </c>
    </row>
    <row r="8" spans="3:3" x14ac:dyDescent="0.35">
      <c r="C8" t="s">
        <v>9</v>
      </c>
    </row>
    <row r="9" spans="3:3" x14ac:dyDescent="0.35">
      <c r="C9" t="s">
        <v>109</v>
      </c>
    </row>
    <row r="10" spans="3:3" x14ac:dyDescent="0.35">
      <c r="C10" t="s">
        <v>110</v>
      </c>
    </row>
    <row r="11" spans="3:3" x14ac:dyDescent="0.35">
      <c r="C11" t="s">
        <v>13</v>
      </c>
    </row>
    <row r="12" spans="3:3" x14ac:dyDescent="0.35">
      <c r="C12" t="s">
        <v>111</v>
      </c>
    </row>
    <row r="13" spans="3:3" x14ac:dyDescent="0.35">
      <c r="C13" t="s">
        <v>14</v>
      </c>
    </row>
    <row r="14" spans="3:3" x14ac:dyDescent="0.35">
      <c r="C14" t="s">
        <v>15</v>
      </c>
    </row>
    <row r="15" spans="3:3" x14ac:dyDescent="0.35">
      <c r="C15" t="s">
        <v>112</v>
      </c>
    </row>
    <row r="16" spans="3:3" x14ac:dyDescent="0.35">
      <c r="C16" t="s">
        <v>16</v>
      </c>
    </row>
    <row r="17" spans="3:3" x14ac:dyDescent="0.35">
      <c r="C17" t="s">
        <v>113</v>
      </c>
    </row>
    <row r="18" spans="3:3" x14ac:dyDescent="0.35">
      <c r="C18" t="s">
        <v>18</v>
      </c>
    </row>
    <row r="19" spans="3:3" x14ac:dyDescent="0.35">
      <c r="C19" t="s">
        <v>8</v>
      </c>
    </row>
    <row r="20" spans="3:3" x14ac:dyDescent="0.35">
      <c r="C20" t="s">
        <v>114</v>
      </c>
    </row>
    <row r="21" spans="3:3" x14ac:dyDescent="0.35">
      <c r="C21" t="s">
        <v>10</v>
      </c>
    </row>
    <row r="22" spans="3:3" x14ac:dyDescent="0.35">
      <c r="C22" t="s">
        <v>115</v>
      </c>
    </row>
    <row r="23" spans="3:3" x14ac:dyDescent="0.35">
      <c r="C23" t="s">
        <v>11</v>
      </c>
    </row>
    <row r="24" spans="3:3" x14ac:dyDescent="0.35">
      <c r="C24" t="s">
        <v>116</v>
      </c>
    </row>
    <row r="25" spans="3:3" x14ac:dyDescent="0.35">
      <c r="C25" t="s">
        <v>12</v>
      </c>
    </row>
  </sheetData>
  <sortState ref="J1:J27">
    <sortCondition ref="J1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/>
  </sheetViews>
  <sheetFormatPr defaultRowHeight="14.5" x14ac:dyDescent="0.35"/>
  <cols>
    <col min="1" max="1" width="24.7265625" bestFit="1" customWidth="1"/>
    <col min="2" max="2" width="10.26953125" customWidth="1"/>
    <col min="3" max="3" width="4.453125" bestFit="1" customWidth="1"/>
    <col min="4" max="4" width="7.453125" bestFit="1" customWidth="1"/>
    <col min="5" max="5" width="5.453125" hidden="1" customWidth="1"/>
    <col min="6" max="6" width="4.453125" bestFit="1" customWidth="1"/>
    <col min="7" max="7" width="7.453125" bestFit="1" customWidth="1"/>
    <col min="8" max="8" width="5.453125" hidden="1" customWidth="1"/>
    <col min="9" max="9" width="4.453125" bestFit="1" customWidth="1"/>
    <col min="10" max="10" width="7.453125" bestFit="1" customWidth="1"/>
    <col min="11" max="11" width="5.453125" hidden="1" customWidth="1"/>
    <col min="12" max="12" width="4.453125" bestFit="1" customWidth="1"/>
    <col min="13" max="13" width="7.453125" bestFit="1" customWidth="1"/>
    <col min="14" max="14" width="4.453125" bestFit="1" customWidth="1"/>
    <col min="15" max="15" width="7.453125" bestFit="1" customWidth="1"/>
    <col min="16" max="16" width="5.453125" hidden="1" customWidth="1"/>
    <col min="17" max="17" width="4.81640625" bestFit="1" customWidth="1"/>
    <col min="18" max="18" width="7.81640625" bestFit="1" customWidth="1"/>
    <col min="19" max="19" width="6" bestFit="1" customWidth="1"/>
  </cols>
  <sheetData>
    <row r="1" spans="1:22" ht="21" x14ac:dyDescent="0.5">
      <c r="A1" s="21" t="s">
        <v>89</v>
      </c>
      <c r="B1" s="22">
        <f>Week7!B1+7</f>
        <v>42499</v>
      </c>
      <c r="C1" s="71" t="s">
        <v>96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</row>
    <row r="2" spans="1:22" x14ac:dyDescent="0.35">
      <c r="A2" s="80">
        <f>B1</f>
        <v>42499</v>
      </c>
      <c r="B2" s="81"/>
      <c r="C2" s="79" t="s">
        <v>4</v>
      </c>
      <c r="D2" s="70"/>
      <c r="E2" s="70"/>
      <c r="F2" s="70" t="s">
        <v>5</v>
      </c>
      <c r="G2" s="70"/>
      <c r="H2" s="70"/>
      <c r="I2" s="70" t="s">
        <v>6</v>
      </c>
      <c r="J2" s="70"/>
      <c r="K2" s="70"/>
      <c r="L2" s="70" t="s">
        <v>7</v>
      </c>
      <c r="M2" s="70"/>
      <c r="N2" s="70" t="s">
        <v>104</v>
      </c>
      <c r="O2" s="70"/>
      <c r="P2" s="70"/>
      <c r="Q2" s="70" t="s">
        <v>88</v>
      </c>
      <c r="R2" s="70"/>
      <c r="S2" s="70"/>
      <c r="T2" s="70" t="s">
        <v>3</v>
      </c>
      <c r="U2" s="70"/>
      <c r="V2" s="82"/>
    </row>
    <row r="3" spans="1:22" ht="15" customHeight="1" x14ac:dyDescent="0.35">
      <c r="A3" s="1" t="s">
        <v>0</v>
      </c>
      <c r="B3" s="14" t="s">
        <v>21</v>
      </c>
      <c r="C3" s="3" t="s">
        <v>22</v>
      </c>
      <c r="D3" s="3" t="s">
        <v>1</v>
      </c>
      <c r="E3" s="4" t="s">
        <v>87</v>
      </c>
      <c r="F3" s="3" t="s">
        <v>22</v>
      </c>
      <c r="G3" s="3" t="s">
        <v>1</v>
      </c>
      <c r="H3" s="4" t="s">
        <v>87</v>
      </c>
      <c r="I3" s="2" t="s">
        <v>22</v>
      </c>
      <c r="J3" s="3" t="s">
        <v>1</v>
      </c>
      <c r="K3" s="4" t="s">
        <v>87</v>
      </c>
      <c r="L3" s="2" t="s">
        <v>22</v>
      </c>
      <c r="M3" s="3" t="s">
        <v>1</v>
      </c>
      <c r="N3" s="2" t="s">
        <v>22</v>
      </c>
      <c r="O3" s="3" t="s">
        <v>1</v>
      </c>
      <c r="P3" s="4" t="s">
        <v>87</v>
      </c>
      <c r="Q3" s="2" t="s">
        <v>22</v>
      </c>
      <c r="R3" s="3" t="s">
        <v>1</v>
      </c>
      <c r="S3" s="4" t="s">
        <v>87</v>
      </c>
      <c r="T3" s="74"/>
      <c r="U3" s="74"/>
      <c r="V3" s="75"/>
    </row>
    <row r="4" spans="1:22" x14ac:dyDescent="0.35">
      <c r="A4" s="15" t="s">
        <v>105</v>
      </c>
      <c r="B4" s="16" t="s">
        <v>19</v>
      </c>
      <c r="C4" s="9"/>
      <c r="D4" s="10"/>
      <c r="E4" s="13">
        <f>C4*D4</f>
        <v>0</v>
      </c>
      <c r="F4" s="23"/>
      <c r="G4" s="24"/>
      <c r="H4" s="25">
        <f>F4*G4</f>
        <v>0</v>
      </c>
      <c r="I4" s="32"/>
      <c r="J4" s="33"/>
      <c r="K4" s="34">
        <f>I4*J4</f>
        <v>0</v>
      </c>
      <c r="L4" s="44"/>
      <c r="M4" s="45"/>
      <c r="N4" s="48"/>
      <c r="O4" s="49"/>
      <c r="P4" s="41">
        <f>N4*O4</f>
        <v>0</v>
      </c>
      <c r="Q4" s="50">
        <f>SUM(N4,I4,F4,C4,L4)</f>
        <v>0</v>
      </c>
      <c r="R4" s="51">
        <f>SUM(O4,J4,G4,D4,M4)</f>
        <v>0</v>
      </c>
      <c r="S4" s="52">
        <f>Q4*R4</f>
        <v>0</v>
      </c>
      <c r="T4" s="74"/>
      <c r="U4" s="74"/>
      <c r="V4" s="75"/>
    </row>
    <row r="5" spans="1:22" x14ac:dyDescent="0.35">
      <c r="A5" s="17" t="s">
        <v>106</v>
      </c>
      <c r="B5" s="18" t="s">
        <v>19</v>
      </c>
      <c r="C5" s="7"/>
      <c r="D5" s="5"/>
      <c r="E5" s="11">
        <f t="shared" ref="E5:E9" si="0">C5*D5</f>
        <v>0</v>
      </c>
      <c r="F5" s="26"/>
      <c r="G5" s="27"/>
      <c r="H5" s="28">
        <f t="shared" ref="H5:H9" si="1">F5*G5</f>
        <v>0</v>
      </c>
      <c r="I5" s="35"/>
      <c r="J5" s="36"/>
      <c r="K5" s="37">
        <f t="shared" ref="K5:K9" si="2">I5*J5</f>
        <v>0</v>
      </c>
      <c r="L5" s="46"/>
      <c r="M5" s="47"/>
      <c r="N5" s="48"/>
      <c r="O5" s="49"/>
      <c r="P5" s="42">
        <f t="shared" ref="P5:P9" si="3">N5*O5</f>
        <v>0</v>
      </c>
      <c r="Q5" s="50">
        <f t="shared" ref="Q5:R9" si="4">SUM(N5,I5,F5,C5,L5)</f>
        <v>0</v>
      </c>
      <c r="R5" s="51">
        <f t="shared" si="4"/>
        <v>0</v>
      </c>
      <c r="S5" s="53">
        <f t="shared" ref="S5:S9" si="5">Q5*R5</f>
        <v>0</v>
      </c>
      <c r="T5" s="74"/>
      <c r="U5" s="74"/>
      <c r="V5" s="75"/>
    </row>
    <row r="6" spans="1:22" x14ac:dyDescent="0.35">
      <c r="A6" s="17" t="s">
        <v>107</v>
      </c>
      <c r="B6" s="18" t="s">
        <v>19</v>
      </c>
      <c r="C6" s="7"/>
      <c r="D6" s="5"/>
      <c r="E6" s="11">
        <f t="shared" si="0"/>
        <v>0</v>
      </c>
      <c r="F6" s="26"/>
      <c r="G6" s="27"/>
      <c r="H6" s="28">
        <f t="shared" si="1"/>
        <v>0</v>
      </c>
      <c r="I6" s="35"/>
      <c r="J6" s="36"/>
      <c r="K6" s="37">
        <f t="shared" si="2"/>
        <v>0</v>
      </c>
      <c r="L6" s="46"/>
      <c r="M6" s="47"/>
      <c r="N6" s="48"/>
      <c r="O6" s="49"/>
      <c r="P6" s="42">
        <f t="shared" si="3"/>
        <v>0</v>
      </c>
      <c r="Q6" s="50">
        <f t="shared" si="4"/>
        <v>0</v>
      </c>
      <c r="R6" s="51">
        <f t="shared" si="4"/>
        <v>0</v>
      </c>
      <c r="S6" s="53">
        <f t="shared" si="5"/>
        <v>0</v>
      </c>
      <c r="T6" s="74"/>
      <c r="U6" s="74"/>
      <c r="V6" s="75"/>
    </row>
    <row r="7" spans="1:22" x14ac:dyDescent="0.35">
      <c r="A7" s="17" t="s">
        <v>108</v>
      </c>
      <c r="B7" s="18" t="s">
        <v>19</v>
      </c>
      <c r="C7" s="7"/>
      <c r="D7" s="5"/>
      <c r="E7" s="11">
        <f t="shared" si="0"/>
        <v>0</v>
      </c>
      <c r="F7" s="26"/>
      <c r="G7" s="27"/>
      <c r="H7" s="28">
        <f t="shared" si="1"/>
        <v>0</v>
      </c>
      <c r="I7" s="35"/>
      <c r="J7" s="36"/>
      <c r="K7" s="37">
        <f t="shared" si="2"/>
        <v>0</v>
      </c>
      <c r="L7" s="46"/>
      <c r="M7" s="47"/>
      <c r="N7" s="48"/>
      <c r="O7" s="49"/>
      <c r="P7" s="42">
        <f t="shared" si="3"/>
        <v>0</v>
      </c>
      <c r="Q7" s="50">
        <f t="shared" si="4"/>
        <v>0</v>
      </c>
      <c r="R7" s="51">
        <f t="shared" si="4"/>
        <v>0</v>
      </c>
      <c r="S7" s="53">
        <f t="shared" si="5"/>
        <v>0</v>
      </c>
      <c r="T7" s="74"/>
      <c r="U7" s="74"/>
      <c r="V7" s="75"/>
    </row>
    <row r="8" spans="1:22" x14ac:dyDescent="0.35">
      <c r="A8" s="17" t="s">
        <v>17</v>
      </c>
      <c r="B8" s="18" t="s">
        <v>117</v>
      </c>
      <c r="C8" s="7"/>
      <c r="D8" s="5"/>
      <c r="E8" s="11">
        <f t="shared" si="0"/>
        <v>0</v>
      </c>
      <c r="F8" s="26"/>
      <c r="G8" s="27"/>
      <c r="H8" s="28">
        <f t="shared" si="1"/>
        <v>0</v>
      </c>
      <c r="I8" s="35"/>
      <c r="J8" s="36"/>
      <c r="K8" s="37">
        <f t="shared" si="2"/>
        <v>0</v>
      </c>
      <c r="L8" s="46"/>
      <c r="M8" s="47"/>
      <c r="N8" s="48"/>
      <c r="O8" s="49"/>
      <c r="P8" s="42">
        <f t="shared" si="3"/>
        <v>0</v>
      </c>
      <c r="Q8" s="50">
        <f t="shared" si="4"/>
        <v>0</v>
      </c>
      <c r="R8" s="51">
        <f t="shared" si="4"/>
        <v>0</v>
      </c>
      <c r="S8" s="53">
        <f t="shared" si="5"/>
        <v>0</v>
      </c>
      <c r="T8" s="74"/>
      <c r="U8" s="74"/>
      <c r="V8" s="75"/>
    </row>
    <row r="9" spans="1:22" x14ac:dyDescent="0.35">
      <c r="A9" s="17" t="s">
        <v>8</v>
      </c>
      <c r="B9" s="18" t="s">
        <v>118</v>
      </c>
      <c r="C9" s="7"/>
      <c r="D9" s="5"/>
      <c r="E9" s="11">
        <f t="shared" si="0"/>
        <v>0</v>
      </c>
      <c r="F9" s="26"/>
      <c r="G9" s="27"/>
      <c r="H9" s="28">
        <f t="shared" si="1"/>
        <v>0</v>
      </c>
      <c r="I9" s="35"/>
      <c r="J9" s="36"/>
      <c r="K9" s="37">
        <f t="shared" si="2"/>
        <v>0</v>
      </c>
      <c r="L9" s="46"/>
      <c r="M9" s="47"/>
      <c r="N9" s="48"/>
      <c r="O9" s="49"/>
      <c r="P9" s="42">
        <f t="shared" si="3"/>
        <v>0</v>
      </c>
      <c r="Q9" s="50">
        <f t="shared" si="4"/>
        <v>0</v>
      </c>
      <c r="R9" s="51">
        <f t="shared" si="4"/>
        <v>0</v>
      </c>
      <c r="S9" s="53">
        <f t="shared" si="5"/>
        <v>0</v>
      </c>
      <c r="T9" s="74"/>
      <c r="U9" s="74"/>
      <c r="V9" s="75"/>
    </row>
    <row r="10" spans="1:22" x14ac:dyDescent="0.35">
      <c r="A10" s="80">
        <f>A2+1</f>
        <v>42500</v>
      </c>
      <c r="B10" s="81"/>
      <c r="C10" s="79" t="s">
        <v>4</v>
      </c>
      <c r="D10" s="70"/>
      <c r="E10" s="70"/>
      <c r="F10" s="70" t="s">
        <v>5</v>
      </c>
      <c r="G10" s="70"/>
      <c r="H10" s="70"/>
      <c r="I10" s="70" t="s">
        <v>6</v>
      </c>
      <c r="J10" s="70"/>
      <c r="K10" s="70"/>
      <c r="L10" s="70" t="s">
        <v>7</v>
      </c>
      <c r="M10" s="70"/>
      <c r="N10" s="70" t="s">
        <v>104</v>
      </c>
      <c r="O10" s="70"/>
      <c r="P10" s="70"/>
      <c r="Q10" s="70" t="s">
        <v>88</v>
      </c>
      <c r="R10" s="70"/>
      <c r="S10" s="70"/>
      <c r="T10" s="70" t="s">
        <v>3</v>
      </c>
      <c r="U10" s="70"/>
      <c r="V10" s="82"/>
    </row>
    <row r="11" spans="1:22" x14ac:dyDescent="0.35">
      <c r="A11" s="1" t="s">
        <v>0</v>
      </c>
      <c r="B11" s="14" t="s">
        <v>21</v>
      </c>
      <c r="C11" s="3" t="s">
        <v>22</v>
      </c>
      <c r="D11" s="3" t="s">
        <v>1</v>
      </c>
      <c r="E11" s="4" t="s">
        <v>87</v>
      </c>
      <c r="F11" s="3" t="s">
        <v>22</v>
      </c>
      <c r="G11" s="3" t="s">
        <v>1</v>
      </c>
      <c r="H11" s="4" t="s">
        <v>87</v>
      </c>
      <c r="I11" s="2" t="s">
        <v>22</v>
      </c>
      <c r="J11" s="3" t="s">
        <v>1</v>
      </c>
      <c r="K11" s="4" t="s">
        <v>2</v>
      </c>
      <c r="L11" s="2" t="s">
        <v>22</v>
      </c>
      <c r="M11" s="3" t="s">
        <v>1</v>
      </c>
      <c r="N11" s="2" t="s">
        <v>22</v>
      </c>
      <c r="O11" s="3" t="s">
        <v>1</v>
      </c>
      <c r="P11" s="4" t="s">
        <v>87</v>
      </c>
      <c r="Q11" s="2" t="s">
        <v>22</v>
      </c>
      <c r="R11" s="3" t="s">
        <v>1</v>
      </c>
      <c r="S11" s="4" t="s">
        <v>87</v>
      </c>
      <c r="T11" s="74"/>
      <c r="U11" s="74"/>
      <c r="V11" s="75"/>
    </row>
    <row r="12" spans="1:22" x14ac:dyDescent="0.35">
      <c r="A12" s="15" t="s">
        <v>9</v>
      </c>
      <c r="B12" s="16" t="s">
        <v>19</v>
      </c>
      <c r="C12" s="9"/>
      <c r="D12" s="10"/>
      <c r="E12" s="13">
        <f>C12*D12</f>
        <v>0</v>
      </c>
      <c r="F12" s="23"/>
      <c r="G12" s="24"/>
      <c r="H12" s="25">
        <f>F12*G12</f>
        <v>0</v>
      </c>
      <c r="I12" s="32"/>
      <c r="J12" s="33"/>
      <c r="K12" s="34">
        <f>I12*J12</f>
        <v>0</v>
      </c>
      <c r="L12" s="44"/>
      <c r="M12" s="45"/>
      <c r="N12" s="48"/>
      <c r="O12" s="49"/>
      <c r="P12" s="41">
        <f>N12*O12</f>
        <v>0</v>
      </c>
      <c r="Q12" s="50">
        <f>SUM(N12,I12,F12,C12,L12)</f>
        <v>0</v>
      </c>
      <c r="R12" s="51">
        <f>SUM(O12,J12,G12,D12,M12)</f>
        <v>0</v>
      </c>
      <c r="S12" s="52">
        <f>Q12*R12</f>
        <v>0</v>
      </c>
      <c r="T12" s="74"/>
      <c r="U12" s="74"/>
      <c r="V12" s="75"/>
    </row>
    <row r="13" spans="1:22" x14ac:dyDescent="0.35">
      <c r="A13" s="17" t="s">
        <v>109</v>
      </c>
      <c r="B13" s="18" t="s">
        <v>19</v>
      </c>
      <c r="C13" s="7"/>
      <c r="D13" s="5"/>
      <c r="E13" s="11">
        <f t="shared" ref="E13:E17" si="6">C13*D13</f>
        <v>0</v>
      </c>
      <c r="F13" s="26"/>
      <c r="G13" s="27"/>
      <c r="H13" s="28">
        <f t="shared" ref="H13:H17" si="7">F13*G13</f>
        <v>0</v>
      </c>
      <c r="I13" s="35"/>
      <c r="J13" s="36"/>
      <c r="K13" s="37">
        <f t="shared" ref="K13:K17" si="8">I13*J13</f>
        <v>0</v>
      </c>
      <c r="L13" s="46"/>
      <c r="M13" s="47"/>
      <c r="N13" s="48"/>
      <c r="O13" s="49"/>
      <c r="P13" s="42">
        <f t="shared" ref="P13:P17" si="9">N13*O13</f>
        <v>0</v>
      </c>
      <c r="Q13" s="50">
        <f t="shared" ref="Q13:R17" si="10">SUM(N13,I13,F13,C13,L13)</f>
        <v>0</v>
      </c>
      <c r="R13" s="51">
        <f t="shared" si="10"/>
        <v>0</v>
      </c>
      <c r="S13" s="53">
        <f t="shared" ref="S13:S17" si="11">Q13*R13</f>
        <v>0</v>
      </c>
      <c r="T13" s="74"/>
      <c r="U13" s="74"/>
      <c r="V13" s="75"/>
    </row>
    <row r="14" spans="1:22" x14ac:dyDescent="0.35">
      <c r="A14" s="17" t="s">
        <v>110</v>
      </c>
      <c r="B14" s="18" t="s">
        <v>19</v>
      </c>
      <c r="C14" s="7"/>
      <c r="D14" s="5"/>
      <c r="E14" s="11">
        <f t="shared" si="6"/>
        <v>0</v>
      </c>
      <c r="F14" s="26"/>
      <c r="G14" s="27"/>
      <c r="H14" s="28">
        <f t="shared" si="7"/>
        <v>0</v>
      </c>
      <c r="I14" s="35"/>
      <c r="J14" s="36"/>
      <c r="K14" s="37">
        <f t="shared" si="8"/>
        <v>0</v>
      </c>
      <c r="L14" s="46"/>
      <c r="M14" s="47"/>
      <c r="N14" s="48"/>
      <c r="O14" s="49"/>
      <c r="P14" s="42">
        <f t="shared" si="9"/>
        <v>0</v>
      </c>
      <c r="Q14" s="50">
        <f t="shared" si="10"/>
        <v>0</v>
      </c>
      <c r="R14" s="51">
        <f t="shared" si="10"/>
        <v>0</v>
      </c>
      <c r="S14" s="53">
        <f t="shared" si="11"/>
        <v>0</v>
      </c>
      <c r="T14" s="74"/>
      <c r="U14" s="74"/>
      <c r="V14" s="75"/>
    </row>
    <row r="15" spans="1:22" x14ac:dyDescent="0.35">
      <c r="A15" s="17" t="s">
        <v>13</v>
      </c>
      <c r="B15" s="18" t="s">
        <v>19</v>
      </c>
      <c r="C15" s="7"/>
      <c r="D15" s="5"/>
      <c r="E15" s="11">
        <f t="shared" si="6"/>
        <v>0</v>
      </c>
      <c r="F15" s="26"/>
      <c r="G15" s="27"/>
      <c r="H15" s="28">
        <f t="shared" si="7"/>
        <v>0</v>
      </c>
      <c r="I15" s="35"/>
      <c r="J15" s="36"/>
      <c r="K15" s="37">
        <f t="shared" si="8"/>
        <v>0</v>
      </c>
      <c r="L15" s="46"/>
      <c r="M15" s="47"/>
      <c r="N15" s="48"/>
      <c r="O15" s="49"/>
      <c r="P15" s="42">
        <f t="shared" si="9"/>
        <v>0</v>
      </c>
      <c r="Q15" s="50">
        <f t="shared" si="10"/>
        <v>0</v>
      </c>
      <c r="R15" s="51">
        <f t="shared" si="10"/>
        <v>0</v>
      </c>
      <c r="S15" s="53">
        <f t="shared" si="11"/>
        <v>0</v>
      </c>
      <c r="T15" s="74"/>
      <c r="U15" s="74"/>
      <c r="V15" s="75"/>
    </row>
    <row r="16" spans="1:22" x14ac:dyDescent="0.35">
      <c r="A16" s="17" t="s">
        <v>111</v>
      </c>
      <c r="B16" s="18" t="s">
        <v>19</v>
      </c>
      <c r="C16" s="7"/>
      <c r="D16" s="5"/>
      <c r="E16" s="11">
        <f t="shared" si="6"/>
        <v>0</v>
      </c>
      <c r="F16" s="26"/>
      <c r="G16" s="27"/>
      <c r="H16" s="28">
        <f t="shared" si="7"/>
        <v>0</v>
      </c>
      <c r="I16" s="35"/>
      <c r="J16" s="36"/>
      <c r="K16" s="37">
        <f t="shared" si="8"/>
        <v>0</v>
      </c>
      <c r="L16" s="46"/>
      <c r="M16" s="47"/>
      <c r="N16" s="48"/>
      <c r="O16" s="49"/>
      <c r="P16" s="42">
        <f t="shared" si="9"/>
        <v>0</v>
      </c>
      <c r="Q16" s="50">
        <f t="shared" si="10"/>
        <v>0</v>
      </c>
      <c r="R16" s="51">
        <f t="shared" si="10"/>
        <v>0</v>
      </c>
      <c r="S16" s="53">
        <f t="shared" si="11"/>
        <v>0</v>
      </c>
      <c r="T16" s="74"/>
      <c r="U16" s="74"/>
      <c r="V16" s="75"/>
    </row>
    <row r="17" spans="1:22" x14ac:dyDescent="0.35">
      <c r="A17" s="17" t="s">
        <v>14</v>
      </c>
      <c r="B17" s="18" t="s">
        <v>19</v>
      </c>
      <c r="C17" s="7"/>
      <c r="D17" s="5"/>
      <c r="E17" s="11">
        <f t="shared" si="6"/>
        <v>0</v>
      </c>
      <c r="F17" s="26"/>
      <c r="G17" s="27"/>
      <c r="H17" s="28">
        <f t="shared" si="7"/>
        <v>0</v>
      </c>
      <c r="I17" s="35"/>
      <c r="J17" s="36"/>
      <c r="K17" s="37">
        <f t="shared" si="8"/>
        <v>0</v>
      </c>
      <c r="L17" s="46"/>
      <c r="M17" s="47"/>
      <c r="N17" s="48"/>
      <c r="O17" s="49"/>
      <c r="P17" s="42">
        <f t="shared" si="9"/>
        <v>0</v>
      </c>
      <c r="Q17" s="50">
        <f t="shared" si="10"/>
        <v>0</v>
      </c>
      <c r="R17" s="51">
        <f t="shared" si="10"/>
        <v>0</v>
      </c>
      <c r="S17" s="53">
        <f t="shared" si="11"/>
        <v>0</v>
      </c>
      <c r="T17" s="74"/>
      <c r="U17" s="74"/>
      <c r="V17" s="75"/>
    </row>
    <row r="18" spans="1:22" x14ac:dyDescent="0.35">
      <c r="A18" s="80">
        <f>A10+2</f>
        <v>42502</v>
      </c>
      <c r="B18" s="81"/>
      <c r="C18" s="79" t="s">
        <v>4</v>
      </c>
      <c r="D18" s="70"/>
      <c r="E18" s="70"/>
      <c r="F18" s="70" t="s">
        <v>5</v>
      </c>
      <c r="G18" s="70"/>
      <c r="H18" s="70"/>
      <c r="I18" s="70" t="s">
        <v>6</v>
      </c>
      <c r="J18" s="70"/>
      <c r="K18" s="70"/>
      <c r="L18" s="70" t="s">
        <v>7</v>
      </c>
      <c r="M18" s="70"/>
      <c r="N18" s="70" t="s">
        <v>104</v>
      </c>
      <c r="O18" s="70"/>
      <c r="P18" s="70"/>
      <c r="Q18" s="70" t="s">
        <v>88</v>
      </c>
      <c r="R18" s="70"/>
      <c r="S18" s="70"/>
      <c r="T18" s="70" t="s">
        <v>3</v>
      </c>
      <c r="U18" s="70"/>
      <c r="V18" s="82"/>
    </row>
    <row r="19" spans="1:22" x14ac:dyDescent="0.35">
      <c r="A19" s="1" t="s">
        <v>0</v>
      </c>
      <c r="B19" s="14" t="s">
        <v>21</v>
      </c>
      <c r="C19" s="3" t="s">
        <v>22</v>
      </c>
      <c r="D19" s="3" t="s">
        <v>1</v>
      </c>
      <c r="E19" s="4" t="s">
        <v>87</v>
      </c>
      <c r="F19" s="3" t="s">
        <v>22</v>
      </c>
      <c r="G19" s="3" t="s">
        <v>1</v>
      </c>
      <c r="H19" s="4" t="s">
        <v>87</v>
      </c>
      <c r="I19" s="2" t="s">
        <v>22</v>
      </c>
      <c r="J19" s="3" t="s">
        <v>1</v>
      </c>
      <c r="K19" s="4" t="s">
        <v>87</v>
      </c>
      <c r="L19" s="2" t="s">
        <v>22</v>
      </c>
      <c r="M19" s="3" t="s">
        <v>1</v>
      </c>
      <c r="N19" s="2" t="s">
        <v>22</v>
      </c>
      <c r="O19" s="3" t="s">
        <v>1</v>
      </c>
      <c r="P19" s="4" t="s">
        <v>87</v>
      </c>
      <c r="Q19" s="2" t="s">
        <v>22</v>
      </c>
      <c r="R19" s="3" t="s">
        <v>1</v>
      </c>
      <c r="S19" s="4" t="s">
        <v>87</v>
      </c>
      <c r="T19" s="74"/>
      <c r="U19" s="74"/>
      <c r="V19" s="75"/>
    </row>
    <row r="20" spans="1:22" x14ac:dyDescent="0.35">
      <c r="A20" s="15" t="s">
        <v>15</v>
      </c>
      <c r="B20" s="16" t="s">
        <v>20</v>
      </c>
      <c r="C20" s="9"/>
      <c r="D20" s="10"/>
      <c r="E20" s="13">
        <f>C20*D20</f>
        <v>0</v>
      </c>
      <c r="F20" s="23"/>
      <c r="G20" s="24"/>
      <c r="H20" s="25">
        <f>F20*G20</f>
        <v>0</v>
      </c>
      <c r="I20" s="32"/>
      <c r="J20" s="33"/>
      <c r="K20" s="34">
        <f>I20*J20</f>
        <v>0</v>
      </c>
      <c r="L20" s="44"/>
      <c r="M20" s="45"/>
      <c r="N20" s="48"/>
      <c r="O20" s="49"/>
      <c r="P20" s="41">
        <f>N20*O20</f>
        <v>0</v>
      </c>
      <c r="Q20" s="50">
        <f>SUM(N20,I20,F20,C20,L20)</f>
        <v>0</v>
      </c>
      <c r="R20" s="51">
        <f>SUM(O20,J20,G20,D20,M20)</f>
        <v>0</v>
      </c>
      <c r="S20" s="52">
        <f>Q20*R20</f>
        <v>0</v>
      </c>
      <c r="T20" s="74"/>
      <c r="U20" s="74"/>
      <c r="V20" s="75"/>
    </row>
    <row r="21" spans="1:22" x14ac:dyDescent="0.35">
      <c r="A21" s="17" t="s">
        <v>112</v>
      </c>
      <c r="B21" s="18" t="s">
        <v>20</v>
      </c>
      <c r="C21" s="7"/>
      <c r="D21" s="5"/>
      <c r="E21" s="11">
        <f t="shared" ref="E21:E25" si="12">C21*D21</f>
        <v>0</v>
      </c>
      <c r="F21" s="26"/>
      <c r="G21" s="27"/>
      <c r="H21" s="28">
        <f t="shared" ref="H21:H25" si="13">F21*G21</f>
        <v>0</v>
      </c>
      <c r="I21" s="35"/>
      <c r="J21" s="36"/>
      <c r="K21" s="37">
        <f t="shared" ref="K21:K25" si="14">I21*J21</f>
        <v>0</v>
      </c>
      <c r="L21" s="46"/>
      <c r="M21" s="47"/>
      <c r="N21" s="48"/>
      <c r="O21" s="49"/>
      <c r="P21" s="42">
        <f t="shared" ref="P21:P25" si="15">N21*O21</f>
        <v>0</v>
      </c>
      <c r="Q21" s="50">
        <f t="shared" ref="Q21:R25" si="16">SUM(N21,I21,F21,C21,L21)</f>
        <v>0</v>
      </c>
      <c r="R21" s="51">
        <f t="shared" si="16"/>
        <v>0</v>
      </c>
      <c r="S21" s="53">
        <f t="shared" ref="S21:S25" si="17">Q21*R21</f>
        <v>0</v>
      </c>
      <c r="T21" s="74"/>
      <c r="U21" s="74"/>
      <c r="V21" s="75"/>
    </row>
    <row r="22" spans="1:22" x14ac:dyDescent="0.35">
      <c r="A22" s="17" t="s">
        <v>16</v>
      </c>
      <c r="B22" s="18" t="s">
        <v>20</v>
      </c>
      <c r="C22" s="7"/>
      <c r="D22" s="5"/>
      <c r="E22" s="11">
        <f t="shared" si="12"/>
        <v>0</v>
      </c>
      <c r="F22" s="26"/>
      <c r="G22" s="27"/>
      <c r="H22" s="28">
        <f t="shared" si="13"/>
        <v>0</v>
      </c>
      <c r="I22" s="35"/>
      <c r="J22" s="36"/>
      <c r="K22" s="37">
        <f t="shared" si="14"/>
        <v>0</v>
      </c>
      <c r="L22" s="46"/>
      <c r="M22" s="47"/>
      <c r="N22" s="48"/>
      <c r="O22" s="49"/>
      <c r="P22" s="42">
        <f t="shared" si="15"/>
        <v>0</v>
      </c>
      <c r="Q22" s="50">
        <f t="shared" si="16"/>
        <v>0</v>
      </c>
      <c r="R22" s="51">
        <f t="shared" si="16"/>
        <v>0</v>
      </c>
      <c r="S22" s="53">
        <f t="shared" si="17"/>
        <v>0</v>
      </c>
      <c r="T22" s="74"/>
      <c r="U22" s="74"/>
      <c r="V22" s="75"/>
    </row>
    <row r="23" spans="1:22" x14ac:dyDescent="0.35">
      <c r="A23" s="17" t="s">
        <v>113</v>
      </c>
      <c r="B23" s="18" t="s">
        <v>20</v>
      </c>
      <c r="C23" s="7"/>
      <c r="D23" s="5"/>
      <c r="E23" s="11">
        <f t="shared" si="12"/>
        <v>0</v>
      </c>
      <c r="F23" s="26"/>
      <c r="G23" s="27"/>
      <c r="H23" s="28">
        <f t="shared" si="13"/>
        <v>0</v>
      </c>
      <c r="I23" s="35"/>
      <c r="J23" s="36"/>
      <c r="K23" s="37">
        <f t="shared" si="14"/>
        <v>0</v>
      </c>
      <c r="L23" s="46"/>
      <c r="M23" s="47"/>
      <c r="N23" s="48"/>
      <c r="O23" s="49"/>
      <c r="P23" s="42">
        <f t="shared" si="15"/>
        <v>0</v>
      </c>
      <c r="Q23" s="50">
        <f t="shared" si="16"/>
        <v>0</v>
      </c>
      <c r="R23" s="51">
        <f t="shared" si="16"/>
        <v>0</v>
      </c>
      <c r="S23" s="53">
        <f t="shared" si="17"/>
        <v>0</v>
      </c>
      <c r="T23" s="74"/>
      <c r="U23" s="74"/>
      <c r="V23" s="75"/>
    </row>
    <row r="24" spans="1:22" x14ac:dyDescent="0.35">
      <c r="A24" s="17" t="s">
        <v>18</v>
      </c>
      <c r="B24" s="18" t="s">
        <v>117</v>
      </c>
      <c r="C24" s="7"/>
      <c r="D24" s="5"/>
      <c r="E24" s="11">
        <f t="shared" si="12"/>
        <v>0</v>
      </c>
      <c r="F24" s="26"/>
      <c r="G24" s="27"/>
      <c r="H24" s="28">
        <f t="shared" si="13"/>
        <v>0</v>
      </c>
      <c r="I24" s="35"/>
      <c r="J24" s="36"/>
      <c r="K24" s="37">
        <f t="shared" si="14"/>
        <v>0</v>
      </c>
      <c r="L24" s="46"/>
      <c r="M24" s="47"/>
      <c r="N24" s="48"/>
      <c r="O24" s="49"/>
      <c r="P24" s="42">
        <f t="shared" si="15"/>
        <v>0</v>
      </c>
      <c r="Q24" s="50">
        <f t="shared" si="16"/>
        <v>0</v>
      </c>
      <c r="R24" s="51">
        <f t="shared" si="16"/>
        <v>0</v>
      </c>
      <c r="S24" s="53">
        <f t="shared" si="17"/>
        <v>0</v>
      </c>
      <c r="T24" s="74"/>
      <c r="U24" s="74"/>
      <c r="V24" s="75"/>
    </row>
    <row r="25" spans="1:22" x14ac:dyDescent="0.35">
      <c r="A25" s="17" t="s">
        <v>8</v>
      </c>
      <c r="B25" s="18" t="s">
        <v>118</v>
      </c>
      <c r="C25" s="7"/>
      <c r="D25" s="5"/>
      <c r="E25" s="11">
        <f t="shared" si="12"/>
        <v>0</v>
      </c>
      <c r="F25" s="26"/>
      <c r="G25" s="27"/>
      <c r="H25" s="28">
        <f t="shared" si="13"/>
        <v>0</v>
      </c>
      <c r="I25" s="35"/>
      <c r="J25" s="36"/>
      <c r="K25" s="37">
        <f t="shared" si="14"/>
        <v>0</v>
      </c>
      <c r="L25" s="46"/>
      <c r="M25" s="47"/>
      <c r="N25" s="48"/>
      <c r="O25" s="49"/>
      <c r="P25" s="42">
        <f t="shared" si="15"/>
        <v>0</v>
      </c>
      <c r="Q25" s="50">
        <f t="shared" si="16"/>
        <v>0</v>
      </c>
      <c r="R25" s="51">
        <f t="shared" si="16"/>
        <v>0</v>
      </c>
      <c r="S25" s="53">
        <f t="shared" si="17"/>
        <v>0</v>
      </c>
      <c r="T25" s="74"/>
      <c r="U25" s="74"/>
      <c r="V25" s="75"/>
    </row>
    <row r="26" spans="1:22" x14ac:dyDescent="0.35">
      <c r="A26" s="80">
        <f>A18+1</f>
        <v>42503</v>
      </c>
      <c r="B26" s="81"/>
      <c r="C26" s="79" t="s">
        <v>4</v>
      </c>
      <c r="D26" s="70"/>
      <c r="E26" s="70"/>
      <c r="F26" s="70" t="s">
        <v>5</v>
      </c>
      <c r="G26" s="70"/>
      <c r="H26" s="70"/>
      <c r="I26" s="70" t="s">
        <v>6</v>
      </c>
      <c r="J26" s="70"/>
      <c r="K26" s="70"/>
      <c r="L26" s="70" t="s">
        <v>7</v>
      </c>
      <c r="M26" s="70"/>
      <c r="N26" s="70" t="s">
        <v>104</v>
      </c>
      <c r="O26" s="70"/>
      <c r="P26" s="70"/>
      <c r="Q26" s="70" t="s">
        <v>23</v>
      </c>
      <c r="R26" s="70"/>
      <c r="S26" s="70"/>
      <c r="T26" s="70" t="s">
        <v>3</v>
      </c>
      <c r="U26" s="70"/>
      <c r="V26" s="82"/>
    </row>
    <row r="27" spans="1:22" ht="15" customHeight="1" x14ac:dyDescent="0.35">
      <c r="A27" s="1" t="s">
        <v>0</v>
      </c>
      <c r="B27" s="14" t="s">
        <v>21</v>
      </c>
      <c r="C27" s="3" t="s">
        <v>22</v>
      </c>
      <c r="D27" s="3" t="s">
        <v>1</v>
      </c>
      <c r="E27" s="4" t="s">
        <v>87</v>
      </c>
      <c r="F27" s="3" t="s">
        <v>22</v>
      </c>
      <c r="G27" s="3" t="s">
        <v>1</v>
      </c>
      <c r="H27" s="4" t="s">
        <v>87</v>
      </c>
      <c r="I27" s="2" t="s">
        <v>22</v>
      </c>
      <c r="J27" s="3" t="s">
        <v>1</v>
      </c>
      <c r="K27" s="4" t="s">
        <v>87</v>
      </c>
      <c r="L27" s="2" t="s">
        <v>22</v>
      </c>
      <c r="M27" s="3" t="s">
        <v>1</v>
      </c>
      <c r="N27" s="2" t="s">
        <v>22</v>
      </c>
      <c r="O27" s="3" t="s">
        <v>1</v>
      </c>
      <c r="P27" s="4" t="s">
        <v>87</v>
      </c>
      <c r="Q27" s="2" t="s">
        <v>22</v>
      </c>
      <c r="R27" s="3" t="s">
        <v>1</v>
      </c>
      <c r="S27" s="4" t="s">
        <v>87</v>
      </c>
      <c r="T27" s="73"/>
      <c r="U27" s="74"/>
      <c r="V27" s="75"/>
    </row>
    <row r="28" spans="1:22" x14ac:dyDescent="0.35">
      <c r="A28" s="15" t="s">
        <v>114</v>
      </c>
      <c r="B28" s="16" t="s">
        <v>20</v>
      </c>
      <c r="C28" s="9"/>
      <c r="D28" s="10"/>
      <c r="E28" s="13">
        <f>C28*D28</f>
        <v>0</v>
      </c>
      <c r="F28" s="23"/>
      <c r="G28" s="24"/>
      <c r="H28" s="25">
        <f>F28*G28</f>
        <v>0</v>
      </c>
      <c r="I28" s="32"/>
      <c r="J28" s="33"/>
      <c r="K28" s="34">
        <f>I28*J28</f>
        <v>0</v>
      </c>
      <c r="L28" s="44"/>
      <c r="M28" s="45"/>
      <c r="N28" s="48"/>
      <c r="O28" s="49"/>
      <c r="P28" s="41">
        <f>N28*O28</f>
        <v>0</v>
      </c>
      <c r="Q28" s="50">
        <f>SUM(N28,I28,F28,C28,L28)</f>
        <v>0</v>
      </c>
      <c r="R28" s="51">
        <f>SUM(O28,J28,G28,D28,M28)</f>
        <v>0</v>
      </c>
      <c r="S28" s="52">
        <f>Q28*R28</f>
        <v>0</v>
      </c>
      <c r="T28" s="73"/>
      <c r="U28" s="74"/>
      <c r="V28" s="75"/>
    </row>
    <row r="29" spans="1:22" x14ac:dyDescent="0.35">
      <c r="A29" s="17" t="s">
        <v>10</v>
      </c>
      <c r="B29" s="18" t="s">
        <v>20</v>
      </c>
      <c r="C29" s="7"/>
      <c r="D29" s="5"/>
      <c r="E29" s="11">
        <f t="shared" ref="E29:E33" si="18">C29*D29</f>
        <v>0</v>
      </c>
      <c r="F29" s="26"/>
      <c r="G29" s="27"/>
      <c r="H29" s="28">
        <f t="shared" ref="H29:H33" si="19">F29*G29</f>
        <v>0</v>
      </c>
      <c r="I29" s="35"/>
      <c r="J29" s="36"/>
      <c r="K29" s="37">
        <f t="shared" ref="K29:K33" si="20">I29*J29</f>
        <v>0</v>
      </c>
      <c r="L29" s="46"/>
      <c r="M29" s="47"/>
      <c r="N29" s="48"/>
      <c r="O29" s="49"/>
      <c r="P29" s="42">
        <f t="shared" ref="P29:P33" si="21">N29*O29</f>
        <v>0</v>
      </c>
      <c r="Q29" s="50">
        <f t="shared" ref="Q29:R33" si="22">SUM(N29,I29,F29,C29,L29)</f>
        <v>0</v>
      </c>
      <c r="R29" s="51">
        <f t="shared" si="22"/>
        <v>0</v>
      </c>
      <c r="S29" s="53">
        <f t="shared" ref="S29:S33" si="23">Q29*R29</f>
        <v>0</v>
      </c>
      <c r="T29" s="73"/>
      <c r="U29" s="74"/>
      <c r="V29" s="75"/>
    </row>
    <row r="30" spans="1:22" x14ac:dyDescent="0.35">
      <c r="A30" s="17" t="s">
        <v>115</v>
      </c>
      <c r="B30" s="18" t="s">
        <v>20</v>
      </c>
      <c r="C30" s="7"/>
      <c r="D30" s="5"/>
      <c r="E30" s="11">
        <f t="shared" si="18"/>
        <v>0</v>
      </c>
      <c r="F30" s="26"/>
      <c r="G30" s="27"/>
      <c r="H30" s="28">
        <f t="shared" si="19"/>
        <v>0</v>
      </c>
      <c r="I30" s="35"/>
      <c r="J30" s="36"/>
      <c r="K30" s="37">
        <f t="shared" si="20"/>
        <v>0</v>
      </c>
      <c r="L30" s="46"/>
      <c r="M30" s="47"/>
      <c r="N30" s="48"/>
      <c r="O30" s="49"/>
      <c r="P30" s="42">
        <f t="shared" si="21"/>
        <v>0</v>
      </c>
      <c r="Q30" s="50">
        <f t="shared" si="22"/>
        <v>0</v>
      </c>
      <c r="R30" s="51">
        <f t="shared" si="22"/>
        <v>0</v>
      </c>
      <c r="S30" s="53">
        <f t="shared" si="23"/>
        <v>0</v>
      </c>
      <c r="T30" s="73"/>
      <c r="U30" s="74"/>
      <c r="V30" s="75"/>
    </row>
    <row r="31" spans="1:22" x14ac:dyDescent="0.35">
      <c r="A31" s="17" t="s">
        <v>11</v>
      </c>
      <c r="B31" s="18" t="s">
        <v>20</v>
      </c>
      <c r="C31" s="7"/>
      <c r="D31" s="5"/>
      <c r="E31" s="11">
        <f t="shared" si="18"/>
        <v>0</v>
      </c>
      <c r="F31" s="26"/>
      <c r="G31" s="27"/>
      <c r="H31" s="28">
        <f t="shared" si="19"/>
        <v>0</v>
      </c>
      <c r="I31" s="35"/>
      <c r="J31" s="36"/>
      <c r="K31" s="37">
        <f t="shared" si="20"/>
        <v>0</v>
      </c>
      <c r="L31" s="46"/>
      <c r="M31" s="47"/>
      <c r="N31" s="48"/>
      <c r="O31" s="49"/>
      <c r="P31" s="42">
        <f t="shared" si="21"/>
        <v>0</v>
      </c>
      <c r="Q31" s="50">
        <f t="shared" si="22"/>
        <v>0</v>
      </c>
      <c r="R31" s="51">
        <f t="shared" si="22"/>
        <v>0</v>
      </c>
      <c r="S31" s="53">
        <f t="shared" si="23"/>
        <v>0</v>
      </c>
      <c r="T31" s="73"/>
      <c r="U31" s="74"/>
      <c r="V31" s="75"/>
    </row>
    <row r="32" spans="1:22" x14ac:dyDescent="0.35">
      <c r="A32" s="17" t="s">
        <v>116</v>
      </c>
      <c r="B32" s="18" t="s">
        <v>20</v>
      </c>
      <c r="C32" s="7"/>
      <c r="D32" s="5"/>
      <c r="E32" s="11">
        <f t="shared" si="18"/>
        <v>0</v>
      </c>
      <c r="F32" s="26"/>
      <c r="G32" s="27"/>
      <c r="H32" s="28">
        <f t="shared" si="19"/>
        <v>0</v>
      </c>
      <c r="I32" s="35"/>
      <c r="J32" s="36"/>
      <c r="K32" s="37">
        <f t="shared" si="20"/>
        <v>0</v>
      </c>
      <c r="L32" s="46"/>
      <c r="M32" s="47"/>
      <c r="N32" s="48"/>
      <c r="O32" s="49"/>
      <c r="P32" s="42">
        <f t="shared" si="21"/>
        <v>0</v>
      </c>
      <c r="Q32" s="50">
        <f t="shared" si="22"/>
        <v>0</v>
      </c>
      <c r="R32" s="51">
        <f t="shared" si="22"/>
        <v>0</v>
      </c>
      <c r="S32" s="53">
        <f t="shared" si="23"/>
        <v>0</v>
      </c>
      <c r="T32" s="73"/>
      <c r="U32" s="74"/>
      <c r="V32" s="75"/>
    </row>
    <row r="33" spans="1:22" x14ac:dyDescent="0.35">
      <c r="A33" s="17" t="s">
        <v>12</v>
      </c>
      <c r="B33" s="19" t="s">
        <v>20</v>
      </c>
      <c r="C33" s="8"/>
      <c r="D33" s="6"/>
      <c r="E33" s="12">
        <f t="shared" si="18"/>
        <v>0</v>
      </c>
      <c r="F33" s="29"/>
      <c r="G33" s="30"/>
      <c r="H33" s="31">
        <f t="shared" si="19"/>
        <v>0</v>
      </c>
      <c r="I33" s="38"/>
      <c r="J33" s="39"/>
      <c r="K33" s="40">
        <f t="shared" si="20"/>
        <v>0</v>
      </c>
      <c r="L33" s="54"/>
      <c r="M33" s="55"/>
      <c r="N33" s="56"/>
      <c r="O33" s="57"/>
      <c r="P33" s="43">
        <f t="shared" si="21"/>
        <v>0</v>
      </c>
      <c r="Q33" s="58">
        <f t="shared" si="22"/>
        <v>0</v>
      </c>
      <c r="R33" s="59">
        <f t="shared" si="22"/>
        <v>0</v>
      </c>
      <c r="S33" s="60">
        <f t="shared" si="23"/>
        <v>0</v>
      </c>
      <c r="T33" s="76"/>
      <c r="U33" s="77"/>
      <c r="V33" s="78"/>
    </row>
  </sheetData>
  <mergeCells count="37">
    <mergeCell ref="T27:V33"/>
    <mergeCell ref="T19:V25"/>
    <mergeCell ref="A26:B26"/>
    <mergeCell ref="C26:E26"/>
    <mergeCell ref="F26:H26"/>
    <mergeCell ref="I26:K26"/>
    <mergeCell ref="L26:M26"/>
    <mergeCell ref="N26:P26"/>
    <mergeCell ref="Q26:S26"/>
    <mergeCell ref="T26:V26"/>
    <mergeCell ref="T11:V17"/>
    <mergeCell ref="A18:B18"/>
    <mergeCell ref="C18:E18"/>
    <mergeCell ref="F18:H18"/>
    <mergeCell ref="I18:K18"/>
    <mergeCell ref="L18:M18"/>
    <mergeCell ref="N18:P18"/>
    <mergeCell ref="Q18:S18"/>
    <mergeCell ref="T18:V18"/>
    <mergeCell ref="T3:V9"/>
    <mergeCell ref="A10:B10"/>
    <mergeCell ref="C10:E10"/>
    <mergeCell ref="F10:H10"/>
    <mergeCell ref="I10:K10"/>
    <mergeCell ref="L10:M10"/>
    <mergeCell ref="N10:P10"/>
    <mergeCell ref="Q10:S10"/>
    <mergeCell ref="T10:V10"/>
    <mergeCell ref="C1:V1"/>
    <mergeCell ref="A2:B2"/>
    <mergeCell ref="C2:E2"/>
    <mergeCell ref="F2:H2"/>
    <mergeCell ref="I2:K2"/>
    <mergeCell ref="L2:M2"/>
    <mergeCell ref="N2:P2"/>
    <mergeCell ref="Q2:S2"/>
    <mergeCell ref="T2:V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/>
  </sheetViews>
  <sheetFormatPr defaultRowHeight="14.5" x14ac:dyDescent="0.35"/>
  <cols>
    <col min="1" max="1" width="24.7265625" bestFit="1" customWidth="1"/>
    <col min="2" max="2" width="10.26953125" customWidth="1"/>
    <col min="3" max="3" width="4.453125" bestFit="1" customWidth="1"/>
    <col min="4" max="4" width="7.453125" bestFit="1" customWidth="1"/>
    <col min="5" max="5" width="5.453125" hidden="1" customWidth="1"/>
    <col min="6" max="6" width="4.453125" bestFit="1" customWidth="1"/>
    <col min="7" max="7" width="7.453125" bestFit="1" customWidth="1"/>
    <col min="8" max="8" width="5.453125" hidden="1" customWidth="1"/>
    <col min="9" max="9" width="4.453125" bestFit="1" customWidth="1"/>
    <col min="10" max="10" width="7.453125" bestFit="1" customWidth="1"/>
    <col min="11" max="11" width="5.453125" hidden="1" customWidth="1"/>
    <col min="12" max="12" width="4.453125" bestFit="1" customWidth="1"/>
    <col min="13" max="13" width="7.453125" bestFit="1" customWidth="1"/>
    <col min="14" max="14" width="4.453125" bestFit="1" customWidth="1"/>
    <col min="15" max="15" width="7.453125" bestFit="1" customWidth="1"/>
    <col min="16" max="16" width="5.453125" hidden="1" customWidth="1"/>
    <col min="17" max="17" width="4.81640625" bestFit="1" customWidth="1"/>
    <col min="18" max="18" width="7.81640625" bestFit="1" customWidth="1"/>
    <col min="19" max="19" width="6" bestFit="1" customWidth="1"/>
  </cols>
  <sheetData>
    <row r="1" spans="1:22" ht="21" x14ac:dyDescent="0.5">
      <c r="A1" s="21" t="s">
        <v>89</v>
      </c>
      <c r="B1" s="22">
        <f>Week8!B1+7</f>
        <v>42506</v>
      </c>
      <c r="C1" s="71" t="s">
        <v>97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</row>
    <row r="2" spans="1:22" x14ac:dyDescent="0.35">
      <c r="A2" s="80">
        <f>B1</f>
        <v>42506</v>
      </c>
      <c r="B2" s="81"/>
      <c r="C2" s="79" t="s">
        <v>4</v>
      </c>
      <c r="D2" s="70"/>
      <c r="E2" s="70"/>
      <c r="F2" s="70" t="s">
        <v>5</v>
      </c>
      <c r="G2" s="70"/>
      <c r="H2" s="70"/>
      <c r="I2" s="70" t="s">
        <v>6</v>
      </c>
      <c r="J2" s="70"/>
      <c r="K2" s="70"/>
      <c r="L2" s="70" t="s">
        <v>7</v>
      </c>
      <c r="M2" s="70"/>
      <c r="N2" s="70" t="s">
        <v>104</v>
      </c>
      <c r="O2" s="70"/>
      <c r="P2" s="70"/>
      <c r="Q2" s="70" t="s">
        <v>88</v>
      </c>
      <c r="R2" s="70"/>
      <c r="S2" s="70"/>
      <c r="T2" s="70" t="s">
        <v>3</v>
      </c>
      <c r="U2" s="70"/>
      <c r="V2" s="82"/>
    </row>
    <row r="3" spans="1:22" ht="15" customHeight="1" x14ac:dyDescent="0.35">
      <c r="A3" s="1" t="s">
        <v>0</v>
      </c>
      <c r="B3" s="14" t="s">
        <v>21</v>
      </c>
      <c r="C3" s="3" t="s">
        <v>22</v>
      </c>
      <c r="D3" s="3" t="s">
        <v>1</v>
      </c>
      <c r="E3" s="4" t="s">
        <v>87</v>
      </c>
      <c r="F3" s="3" t="s">
        <v>22</v>
      </c>
      <c r="G3" s="3" t="s">
        <v>1</v>
      </c>
      <c r="H3" s="4" t="s">
        <v>87</v>
      </c>
      <c r="I3" s="2" t="s">
        <v>22</v>
      </c>
      <c r="J3" s="3" t="s">
        <v>1</v>
      </c>
      <c r="K3" s="4" t="s">
        <v>87</v>
      </c>
      <c r="L3" s="2" t="s">
        <v>22</v>
      </c>
      <c r="M3" s="3" t="s">
        <v>1</v>
      </c>
      <c r="N3" s="2" t="s">
        <v>22</v>
      </c>
      <c r="O3" s="3" t="s">
        <v>1</v>
      </c>
      <c r="P3" s="4" t="s">
        <v>87</v>
      </c>
      <c r="Q3" s="2" t="s">
        <v>22</v>
      </c>
      <c r="R3" s="3" t="s">
        <v>1</v>
      </c>
      <c r="S3" s="4" t="s">
        <v>87</v>
      </c>
      <c r="T3" s="74"/>
      <c r="U3" s="74"/>
      <c r="V3" s="75"/>
    </row>
    <row r="4" spans="1:22" x14ac:dyDescent="0.35">
      <c r="A4" s="15" t="s">
        <v>105</v>
      </c>
      <c r="B4" s="16" t="s">
        <v>19</v>
      </c>
      <c r="C4" s="9"/>
      <c r="D4" s="10"/>
      <c r="E4" s="13">
        <f>C4*D4</f>
        <v>0</v>
      </c>
      <c r="F4" s="23"/>
      <c r="G4" s="24"/>
      <c r="H4" s="25">
        <f>F4*G4</f>
        <v>0</v>
      </c>
      <c r="I4" s="32"/>
      <c r="J4" s="33"/>
      <c r="K4" s="34">
        <f>I4*J4</f>
        <v>0</v>
      </c>
      <c r="L4" s="44"/>
      <c r="M4" s="45"/>
      <c r="N4" s="48"/>
      <c r="O4" s="49"/>
      <c r="P4" s="41">
        <f>N4*O4</f>
        <v>0</v>
      </c>
      <c r="Q4" s="50">
        <f>SUM(N4,I4,F4,C4,L4)</f>
        <v>0</v>
      </c>
      <c r="R4" s="51">
        <f>SUM(O4,J4,G4,D4,M4)</f>
        <v>0</v>
      </c>
      <c r="S4" s="52">
        <f>Q4*R4</f>
        <v>0</v>
      </c>
      <c r="T4" s="74"/>
      <c r="U4" s="74"/>
      <c r="V4" s="75"/>
    </row>
    <row r="5" spans="1:22" x14ac:dyDescent="0.35">
      <c r="A5" s="17" t="s">
        <v>106</v>
      </c>
      <c r="B5" s="18" t="s">
        <v>19</v>
      </c>
      <c r="C5" s="7"/>
      <c r="D5" s="5"/>
      <c r="E5" s="11">
        <f t="shared" ref="E5:E9" si="0">C5*D5</f>
        <v>0</v>
      </c>
      <c r="F5" s="26"/>
      <c r="G5" s="27"/>
      <c r="H5" s="28">
        <f t="shared" ref="H5:H9" si="1">F5*G5</f>
        <v>0</v>
      </c>
      <c r="I5" s="35"/>
      <c r="J5" s="36"/>
      <c r="K5" s="37">
        <f t="shared" ref="K5:K9" si="2">I5*J5</f>
        <v>0</v>
      </c>
      <c r="L5" s="46"/>
      <c r="M5" s="47"/>
      <c r="N5" s="48"/>
      <c r="O5" s="49"/>
      <c r="P5" s="42">
        <f t="shared" ref="P5:P9" si="3">N5*O5</f>
        <v>0</v>
      </c>
      <c r="Q5" s="50">
        <f t="shared" ref="Q5:R9" si="4">SUM(N5,I5,F5,C5,L5)</f>
        <v>0</v>
      </c>
      <c r="R5" s="51">
        <f t="shared" si="4"/>
        <v>0</v>
      </c>
      <c r="S5" s="53">
        <f t="shared" ref="S5:S9" si="5">Q5*R5</f>
        <v>0</v>
      </c>
      <c r="T5" s="74"/>
      <c r="U5" s="74"/>
      <c r="V5" s="75"/>
    </row>
    <row r="6" spans="1:22" x14ac:dyDescent="0.35">
      <c r="A6" s="17" t="s">
        <v>107</v>
      </c>
      <c r="B6" s="18" t="s">
        <v>19</v>
      </c>
      <c r="C6" s="7"/>
      <c r="D6" s="5"/>
      <c r="E6" s="11">
        <f t="shared" si="0"/>
        <v>0</v>
      </c>
      <c r="F6" s="26"/>
      <c r="G6" s="27"/>
      <c r="H6" s="28">
        <f t="shared" si="1"/>
        <v>0</v>
      </c>
      <c r="I6" s="35"/>
      <c r="J6" s="36"/>
      <c r="K6" s="37">
        <f t="shared" si="2"/>
        <v>0</v>
      </c>
      <c r="L6" s="46"/>
      <c r="M6" s="47"/>
      <c r="N6" s="48"/>
      <c r="O6" s="49"/>
      <c r="P6" s="42">
        <f t="shared" si="3"/>
        <v>0</v>
      </c>
      <c r="Q6" s="50">
        <f t="shared" si="4"/>
        <v>0</v>
      </c>
      <c r="R6" s="51">
        <f t="shared" si="4"/>
        <v>0</v>
      </c>
      <c r="S6" s="53">
        <f t="shared" si="5"/>
        <v>0</v>
      </c>
      <c r="T6" s="74"/>
      <c r="U6" s="74"/>
      <c r="V6" s="75"/>
    </row>
    <row r="7" spans="1:22" x14ac:dyDescent="0.35">
      <c r="A7" s="17" t="s">
        <v>108</v>
      </c>
      <c r="B7" s="18" t="s">
        <v>19</v>
      </c>
      <c r="C7" s="7"/>
      <c r="D7" s="5"/>
      <c r="E7" s="11">
        <f t="shared" si="0"/>
        <v>0</v>
      </c>
      <c r="F7" s="26"/>
      <c r="G7" s="27"/>
      <c r="H7" s="28">
        <f t="shared" si="1"/>
        <v>0</v>
      </c>
      <c r="I7" s="35"/>
      <c r="J7" s="36"/>
      <c r="K7" s="37">
        <f t="shared" si="2"/>
        <v>0</v>
      </c>
      <c r="L7" s="46"/>
      <c r="M7" s="47"/>
      <c r="N7" s="48"/>
      <c r="O7" s="49"/>
      <c r="P7" s="42">
        <f t="shared" si="3"/>
        <v>0</v>
      </c>
      <c r="Q7" s="50">
        <f t="shared" si="4"/>
        <v>0</v>
      </c>
      <c r="R7" s="51">
        <f t="shared" si="4"/>
        <v>0</v>
      </c>
      <c r="S7" s="53">
        <f t="shared" si="5"/>
        <v>0</v>
      </c>
      <c r="T7" s="74"/>
      <c r="U7" s="74"/>
      <c r="V7" s="75"/>
    </row>
    <row r="8" spans="1:22" x14ac:dyDescent="0.35">
      <c r="A8" s="17" t="s">
        <v>17</v>
      </c>
      <c r="B8" s="18" t="s">
        <v>117</v>
      </c>
      <c r="C8" s="7"/>
      <c r="D8" s="5"/>
      <c r="E8" s="11">
        <f t="shared" si="0"/>
        <v>0</v>
      </c>
      <c r="F8" s="26"/>
      <c r="G8" s="27"/>
      <c r="H8" s="28">
        <f t="shared" si="1"/>
        <v>0</v>
      </c>
      <c r="I8" s="35"/>
      <c r="J8" s="36"/>
      <c r="K8" s="37">
        <f t="shared" si="2"/>
        <v>0</v>
      </c>
      <c r="L8" s="46"/>
      <c r="M8" s="47"/>
      <c r="N8" s="48"/>
      <c r="O8" s="49"/>
      <c r="P8" s="42">
        <f t="shared" si="3"/>
        <v>0</v>
      </c>
      <c r="Q8" s="50">
        <f t="shared" si="4"/>
        <v>0</v>
      </c>
      <c r="R8" s="51">
        <f t="shared" si="4"/>
        <v>0</v>
      </c>
      <c r="S8" s="53">
        <f t="shared" si="5"/>
        <v>0</v>
      </c>
      <c r="T8" s="74"/>
      <c r="U8" s="74"/>
      <c r="V8" s="75"/>
    </row>
    <row r="9" spans="1:22" x14ac:dyDescent="0.35">
      <c r="A9" s="17" t="s">
        <v>8</v>
      </c>
      <c r="B9" s="18" t="s">
        <v>118</v>
      </c>
      <c r="C9" s="7"/>
      <c r="D9" s="5"/>
      <c r="E9" s="11">
        <f t="shared" si="0"/>
        <v>0</v>
      </c>
      <c r="F9" s="26"/>
      <c r="G9" s="27"/>
      <c r="H9" s="28">
        <f t="shared" si="1"/>
        <v>0</v>
      </c>
      <c r="I9" s="35"/>
      <c r="J9" s="36"/>
      <c r="K9" s="37">
        <f t="shared" si="2"/>
        <v>0</v>
      </c>
      <c r="L9" s="46"/>
      <c r="M9" s="47"/>
      <c r="N9" s="48"/>
      <c r="O9" s="49"/>
      <c r="P9" s="42">
        <f t="shared" si="3"/>
        <v>0</v>
      </c>
      <c r="Q9" s="50">
        <f t="shared" si="4"/>
        <v>0</v>
      </c>
      <c r="R9" s="51">
        <f t="shared" si="4"/>
        <v>0</v>
      </c>
      <c r="S9" s="53">
        <f t="shared" si="5"/>
        <v>0</v>
      </c>
      <c r="T9" s="74"/>
      <c r="U9" s="74"/>
      <c r="V9" s="75"/>
    </row>
    <row r="10" spans="1:22" x14ac:dyDescent="0.35">
      <c r="A10" s="80">
        <f>A2+1</f>
        <v>42507</v>
      </c>
      <c r="B10" s="81"/>
      <c r="C10" s="79" t="s">
        <v>4</v>
      </c>
      <c r="D10" s="70"/>
      <c r="E10" s="70"/>
      <c r="F10" s="70" t="s">
        <v>5</v>
      </c>
      <c r="G10" s="70"/>
      <c r="H10" s="70"/>
      <c r="I10" s="70" t="s">
        <v>6</v>
      </c>
      <c r="J10" s="70"/>
      <c r="K10" s="70"/>
      <c r="L10" s="70" t="s">
        <v>7</v>
      </c>
      <c r="M10" s="70"/>
      <c r="N10" s="70" t="s">
        <v>104</v>
      </c>
      <c r="O10" s="70"/>
      <c r="P10" s="70"/>
      <c r="Q10" s="70" t="s">
        <v>88</v>
      </c>
      <c r="R10" s="70"/>
      <c r="S10" s="70"/>
      <c r="T10" s="70" t="s">
        <v>3</v>
      </c>
      <c r="U10" s="70"/>
      <c r="V10" s="82"/>
    </row>
    <row r="11" spans="1:22" x14ac:dyDescent="0.35">
      <c r="A11" s="1" t="s">
        <v>0</v>
      </c>
      <c r="B11" s="14" t="s">
        <v>21</v>
      </c>
      <c r="C11" s="3" t="s">
        <v>22</v>
      </c>
      <c r="D11" s="3" t="s">
        <v>1</v>
      </c>
      <c r="E11" s="4" t="s">
        <v>87</v>
      </c>
      <c r="F11" s="3" t="s">
        <v>22</v>
      </c>
      <c r="G11" s="3" t="s">
        <v>1</v>
      </c>
      <c r="H11" s="4" t="s">
        <v>87</v>
      </c>
      <c r="I11" s="2" t="s">
        <v>22</v>
      </c>
      <c r="J11" s="3" t="s">
        <v>1</v>
      </c>
      <c r="K11" s="4" t="s">
        <v>2</v>
      </c>
      <c r="L11" s="2" t="s">
        <v>22</v>
      </c>
      <c r="M11" s="3" t="s">
        <v>1</v>
      </c>
      <c r="N11" s="2" t="s">
        <v>22</v>
      </c>
      <c r="O11" s="3" t="s">
        <v>1</v>
      </c>
      <c r="P11" s="4" t="s">
        <v>87</v>
      </c>
      <c r="Q11" s="2" t="s">
        <v>22</v>
      </c>
      <c r="R11" s="3" t="s">
        <v>1</v>
      </c>
      <c r="S11" s="4" t="s">
        <v>87</v>
      </c>
      <c r="T11" s="74"/>
      <c r="U11" s="74"/>
      <c r="V11" s="75"/>
    </row>
    <row r="12" spans="1:22" x14ac:dyDescent="0.35">
      <c r="A12" s="15" t="s">
        <v>9</v>
      </c>
      <c r="B12" s="16" t="s">
        <v>19</v>
      </c>
      <c r="C12" s="9"/>
      <c r="D12" s="10"/>
      <c r="E12" s="13">
        <f>C12*D12</f>
        <v>0</v>
      </c>
      <c r="F12" s="23"/>
      <c r="G12" s="24"/>
      <c r="H12" s="25">
        <f>F12*G12</f>
        <v>0</v>
      </c>
      <c r="I12" s="32"/>
      <c r="J12" s="33"/>
      <c r="K12" s="34">
        <f>I12*J12</f>
        <v>0</v>
      </c>
      <c r="L12" s="44"/>
      <c r="M12" s="45"/>
      <c r="N12" s="48"/>
      <c r="O12" s="49"/>
      <c r="P12" s="41">
        <f>N12*O12</f>
        <v>0</v>
      </c>
      <c r="Q12" s="50">
        <f>SUM(N12,I12,F12,C12,L12)</f>
        <v>0</v>
      </c>
      <c r="R12" s="51">
        <f>SUM(O12,J12,G12,D12,M12)</f>
        <v>0</v>
      </c>
      <c r="S12" s="52">
        <f>Q12*R12</f>
        <v>0</v>
      </c>
      <c r="T12" s="74"/>
      <c r="U12" s="74"/>
      <c r="V12" s="75"/>
    </row>
    <row r="13" spans="1:22" x14ac:dyDescent="0.35">
      <c r="A13" s="17" t="s">
        <v>109</v>
      </c>
      <c r="B13" s="18" t="s">
        <v>19</v>
      </c>
      <c r="C13" s="7"/>
      <c r="D13" s="5"/>
      <c r="E13" s="11">
        <f t="shared" ref="E13:E17" si="6">C13*D13</f>
        <v>0</v>
      </c>
      <c r="F13" s="26"/>
      <c r="G13" s="27"/>
      <c r="H13" s="28">
        <f t="shared" ref="H13:H17" si="7">F13*G13</f>
        <v>0</v>
      </c>
      <c r="I13" s="35"/>
      <c r="J13" s="36"/>
      <c r="K13" s="37">
        <f t="shared" ref="K13:K17" si="8">I13*J13</f>
        <v>0</v>
      </c>
      <c r="L13" s="46"/>
      <c r="M13" s="47"/>
      <c r="N13" s="48"/>
      <c r="O13" s="49"/>
      <c r="P13" s="42">
        <f t="shared" ref="P13:P17" si="9">N13*O13</f>
        <v>0</v>
      </c>
      <c r="Q13" s="50">
        <f t="shared" ref="Q13:R17" si="10">SUM(N13,I13,F13,C13,L13)</f>
        <v>0</v>
      </c>
      <c r="R13" s="51">
        <f t="shared" si="10"/>
        <v>0</v>
      </c>
      <c r="S13" s="53">
        <f t="shared" ref="S13:S17" si="11">Q13*R13</f>
        <v>0</v>
      </c>
      <c r="T13" s="74"/>
      <c r="U13" s="74"/>
      <c r="V13" s="75"/>
    </row>
    <row r="14" spans="1:22" x14ac:dyDescent="0.35">
      <c r="A14" s="17" t="s">
        <v>110</v>
      </c>
      <c r="B14" s="18" t="s">
        <v>19</v>
      </c>
      <c r="C14" s="7"/>
      <c r="D14" s="5"/>
      <c r="E14" s="11">
        <f t="shared" si="6"/>
        <v>0</v>
      </c>
      <c r="F14" s="26"/>
      <c r="G14" s="27"/>
      <c r="H14" s="28">
        <f t="shared" si="7"/>
        <v>0</v>
      </c>
      <c r="I14" s="35"/>
      <c r="J14" s="36"/>
      <c r="K14" s="37">
        <f t="shared" si="8"/>
        <v>0</v>
      </c>
      <c r="L14" s="46"/>
      <c r="M14" s="47"/>
      <c r="N14" s="48"/>
      <c r="O14" s="49"/>
      <c r="P14" s="42">
        <f t="shared" si="9"/>
        <v>0</v>
      </c>
      <c r="Q14" s="50">
        <f t="shared" si="10"/>
        <v>0</v>
      </c>
      <c r="R14" s="51">
        <f t="shared" si="10"/>
        <v>0</v>
      </c>
      <c r="S14" s="53">
        <f t="shared" si="11"/>
        <v>0</v>
      </c>
      <c r="T14" s="74"/>
      <c r="U14" s="74"/>
      <c r="V14" s="75"/>
    </row>
    <row r="15" spans="1:22" x14ac:dyDescent="0.35">
      <c r="A15" s="17" t="s">
        <v>13</v>
      </c>
      <c r="B15" s="18" t="s">
        <v>19</v>
      </c>
      <c r="C15" s="7"/>
      <c r="D15" s="5"/>
      <c r="E15" s="11">
        <f t="shared" si="6"/>
        <v>0</v>
      </c>
      <c r="F15" s="26"/>
      <c r="G15" s="27"/>
      <c r="H15" s="28">
        <f t="shared" si="7"/>
        <v>0</v>
      </c>
      <c r="I15" s="35"/>
      <c r="J15" s="36"/>
      <c r="K15" s="37">
        <f t="shared" si="8"/>
        <v>0</v>
      </c>
      <c r="L15" s="46"/>
      <c r="M15" s="47"/>
      <c r="N15" s="48"/>
      <c r="O15" s="49"/>
      <c r="P15" s="42">
        <f t="shared" si="9"/>
        <v>0</v>
      </c>
      <c r="Q15" s="50">
        <f t="shared" si="10"/>
        <v>0</v>
      </c>
      <c r="R15" s="51">
        <f t="shared" si="10"/>
        <v>0</v>
      </c>
      <c r="S15" s="53">
        <f t="shared" si="11"/>
        <v>0</v>
      </c>
      <c r="T15" s="74"/>
      <c r="U15" s="74"/>
      <c r="V15" s="75"/>
    </row>
    <row r="16" spans="1:22" x14ac:dyDescent="0.35">
      <c r="A16" s="17" t="s">
        <v>111</v>
      </c>
      <c r="B16" s="18" t="s">
        <v>19</v>
      </c>
      <c r="C16" s="7"/>
      <c r="D16" s="5"/>
      <c r="E16" s="11">
        <f t="shared" si="6"/>
        <v>0</v>
      </c>
      <c r="F16" s="26"/>
      <c r="G16" s="27"/>
      <c r="H16" s="28">
        <f t="shared" si="7"/>
        <v>0</v>
      </c>
      <c r="I16" s="35"/>
      <c r="J16" s="36"/>
      <c r="K16" s="37">
        <f t="shared" si="8"/>
        <v>0</v>
      </c>
      <c r="L16" s="46"/>
      <c r="M16" s="47"/>
      <c r="N16" s="48"/>
      <c r="O16" s="49"/>
      <c r="P16" s="42">
        <f t="shared" si="9"/>
        <v>0</v>
      </c>
      <c r="Q16" s="50">
        <f t="shared" si="10"/>
        <v>0</v>
      </c>
      <c r="R16" s="51">
        <f t="shared" si="10"/>
        <v>0</v>
      </c>
      <c r="S16" s="53">
        <f t="shared" si="11"/>
        <v>0</v>
      </c>
      <c r="T16" s="74"/>
      <c r="U16" s="74"/>
      <c r="V16" s="75"/>
    </row>
    <row r="17" spans="1:22" x14ac:dyDescent="0.35">
      <c r="A17" s="17" t="s">
        <v>14</v>
      </c>
      <c r="B17" s="18" t="s">
        <v>19</v>
      </c>
      <c r="C17" s="7"/>
      <c r="D17" s="5"/>
      <c r="E17" s="11">
        <f t="shared" si="6"/>
        <v>0</v>
      </c>
      <c r="F17" s="26"/>
      <c r="G17" s="27"/>
      <c r="H17" s="28">
        <f t="shared" si="7"/>
        <v>0</v>
      </c>
      <c r="I17" s="35"/>
      <c r="J17" s="36"/>
      <c r="K17" s="37">
        <f t="shared" si="8"/>
        <v>0</v>
      </c>
      <c r="L17" s="46"/>
      <c r="M17" s="47"/>
      <c r="N17" s="48"/>
      <c r="O17" s="49"/>
      <c r="P17" s="42">
        <f t="shared" si="9"/>
        <v>0</v>
      </c>
      <c r="Q17" s="50">
        <f t="shared" si="10"/>
        <v>0</v>
      </c>
      <c r="R17" s="51">
        <f t="shared" si="10"/>
        <v>0</v>
      </c>
      <c r="S17" s="53">
        <f t="shared" si="11"/>
        <v>0</v>
      </c>
      <c r="T17" s="74"/>
      <c r="U17" s="74"/>
      <c r="V17" s="75"/>
    </row>
    <row r="18" spans="1:22" x14ac:dyDescent="0.35">
      <c r="A18" s="80">
        <f>A10+2</f>
        <v>42509</v>
      </c>
      <c r="B18" s="81"/>
      <c r="C18" s="79" t="s">
        <v>4</v>
      </c>
      <c r="D18" s="70"/>
      <c r="E18" s="70"/>
      <c r="F18" s="70" t="s">
        <v>5</v>
      </c>
      <c r="G18" s="70"/>
      <c r="H18" s="70"/>
      <c r="I18" s="70" t="s">
        <v>6</v>
      </c>
      <c r="J18" s="70"/>
      <c r="K18" s="70"/>
      <c r="L18" s="70" t="s">
        <v>7</v>
      </c>
      <c r="M18" s="70"/>
      <c r="N18" s="70" t="s">
        <v>104</v>
      </c>
      <c r="O18" s="70"/>
      <c r="P18" s="70"/>
      <c r="Q18" s="70" t="s">
        <v>88</v>
      </c>
      <c r="R18" s="70"/>
      <c r="S18" s="70"/>
      <c r="T18" s="70" t="s">
        <v>3</v>
      </c>
      <c r="U18" s="70"/>
      <c r="V18" s="82"/>
    </row>
    <row r="19" spans="1:22" x14ac:dyDescent="0.35">
      <c r="A19" s="1" t="s">
        <v>0</v>
      </c>
      <c r="B19" s="14" t="s">
        <v>21</v>
      </c>
      <c r="C19" s="3" t="s">
        <v>22</v>
      </c>
      <c r="D19" s="3" t="s">
        <v>1</v>
      </c>
      <c r="E19" s="4" t="s">
        <v>87</v>
      </c>
      <c r="F19" s="3" t="s">
        <v>22</v>
      </c>
      <c r="G19" s="3" t="s">
        <v>1</v>
      </c>
      <c r="H19" s="4" t="s">
        <v>87</v>
      </c>
      <c r="I19" s="2" t="s">
        <v>22</v>
      </c>
      <c r="J19" s="3" t="s">
        <v>1</v>
      </c>
      <c r="K19" s="4" t="s">
        <v>87</v>
      </c>
      <c r="L19" s="2" t="s">
        <v>22</v>
      </c>
      <c r="M19" s="3" t="s">
        <v>1</v>
      </c>
      <c r="N19" s="2" t="s">
        <v>22</v>
      </c>
      <c r="O19" s="3" t="s">
        <v>1</v>
      </c>
      <c r="P19" s="4" t="s">
        <v>87</v>
      </c>
      <c r="Q19" s="2" t="s">
        <v>22</v>
      </c>
      <c r="R19" s="3" t="s">
        <v>1</v>
      </c>
      <c r="S19" s="4" t="s">
        <v>87</v>
      </c>
      <c r="T19" s="74"/>
      <c r="U19" s="74"/>
      <c r="V19" s="75"/>
    </row>
    <row r="20" spans="1:22" x14ac:dyDescent="0.35">
      <c r="A20" s="15" t="s">
        <v>15</v>
      </c>
      <c r="B20" s="16" t="s">
        <v>20</v>
      </c>
      <c r="C20" s="9"/>
      <c r="D20" s="10"/>
      <c r="E20" s="13">
        <f>C20*D20</f>
        <v>0</v>
      </c>
      <c r="F20" s="23"/>
      <c r="G20" s="24"/>
      <c r="H20" s="25">
        <f>F20*G20</f>
        <v>0</v>
      </c>
      <c r="I20" s="32"/>
      <c r="J20" s="33"/>
      <c r="K20" s="34">
        <f>I20*J20</f>
        <v>0</v>
      </c>
      <c r="L20" s="44"/>
      <c r="M20" s="45"/>
      <c r="N20" s="48"/>
      <c r="O20" s="49"/>
      <c r="P20" s="41">
        <f>N20*O20</f>
        <v>0</v>
      </c>
      <c r="Q20" s="50">
        <f>SUM(N20,I20,F20,C20,L20)</f>
        <v>0</v>
      </c>
      <c r="R20" s="51">
        <f>SUM(O20,J20,G20,D20,M20)</f>
        <v>0</v>
      </c>
      <c r="S20" s="52">
        <f>Q20*R20</f>
        <v>0</v>
      </c>
      <c r="T20" s="74"/>
      <c r="U20" s="74"/>
      <c r="V20" s="75"/>
    </row>
    <row r="21" spans="1:22" x14ac:dyDescent="0.35">
      <c r="A21" s="17" t="s">
        <v>112</v>
      </c>
      <c r="B21" s="18" t="s">
        <v>20</v>
      </c>
      <c r="C21" s="7"/>
      <c r="D21" s="5"/>
      <c r="E21" s="11">
        <f t="shared" ref="E21:E25" si="12">C21*D21</f>
        <v>0</v>
      </c>
      <c r="F21" s="26"/>
      <c r="G21" s="27"/>
      <c r="H21" s="28">
        <f t="shared" ref="H21:H25" si="13">F21*G21</f>
        <v>0</v>
      </c>
      <c r="I21" s="35"/>
      <c r="J21" s="36"/>
      <c r="K21" s="37">
        <f t="shared" ref="K21:K25" si="14">I21*J21</f>
        <v>0</v>
      </c>
      <c r="L21" s="46"/>
      <c r="M21" s="47"/>
      <c r="N21" s="48"/>
      <c r="O21" s="49"/>
      <c r="P21" s="42">
        <f t="shared" ref="P21:P25" si="15">N21*O21</f>
        <v>0</v>
      </c>
      <c r="Q21" s="50">
        <f t="shared" ref="Q21:R25" si="16">SUM(N21,I21,F21,C21,L21)</f>
        <v>0</v>
      </c>
      <c r="R21" s="51">
        <f t="shared" si="16"/>
        <v>0</v>
      </c>
      <c r="S21" s="53">
        <f t="shared" ref="S21:S25" si="17">Q21*R21</f>
        <v>0</v>
      </c>
      <c r="T21" s="74"/>
      <c r="U21" s="74"/>
      <c r="V21" s="75"/>
    </row>
    <row r="22" spans="1:22" x14ac:dyDescent="0.35">
      <c r="A22" s="17" t="s">
        <v>16</v>
      </c>
      <c r="B22" s="18" t="s">
        <v>20</v>
      </c>
      <c r="C22" s="7"/>
      <c r="D22" s="5"/>
      <c r="E22" s="11">
        <f t="shared" si="12"/>
        <v>0</v>
      </c>
      <c r="F22" s="26"/>
      <c r="G22" s="27"/>
      <c r="H22" s="28">
        <f t="shared" si="13"/>
        <v>0</v>
      </c>
      <c r="I22" s="35"/>
      <c r="J22" s="36"/>
      <c r="K22" s="37">
        <f t="shared" si="14"/>
        <v>0</v>
      </c>
      <c r="L22" s="46"/>
      <c r="M22" s="47"/>
      <c r="N22" s="48"/>
      <c r="O22" s="49"/>
      <c r="P22" s="42">
        <f t="shared" si="15"/>
        <v>0</v>
      </c>
      <c r="Q22" s="50">
        <f t="shared" si="16"/>
        <v>0</v>
      </c>
      <c r="R22" s="51">
        <f t="shared" si="16"/>
        <v>0</v>
      </c>
      <c r="S22" s="53">
        <f t="shared" si="17"/>
        <v>0</v>
      </c>
      <c r="T22" s="74"/>
      <c r="U22" s="74"/>
      <c r="V22" s="75"/>
    </row>
    <row r="23" spans="1:22" x14ac:dyDescent="0.35">
      <c r="A23" s="17" t="s">
        <v>113</v>
      </c>
      <c r="B23" s="18" t="s">
        <v>20</v>
      </c>
      <c r="C23" s="7"/>
      <c r="D23" s="5"/>
      <c r="E23" s="11">
        <f t="shared" si="12"/>
        <v>0</v>
      </c>
      <c r="F23" s="26"/>
      <c r="G23" s="27"/>
      <c r="H23" s="28">
        <f t="shared" si="13"/>
        <v>0</v>
      </c>
      <c r="I23" s="35"/>
      <c r="J23" s="36"/>
      <c r="K23" s="37">
        <f t="shared" si="14"/>
        <v>0</v>
      </c>
      <c r="L23" s="46"/>
      <c r="M23" s="47"/>
      <c r="N23" s="48"/>
      <c r="O23" s="49"/>
      <c r="P23" s="42">
        <f t="shared" si="15"/>
        <v>0</v>
      </c>
      <c r="Q23" s="50">
        <f t="shared" si="16"/>
        <v>0</v>
      </c>
      <c r="R23" s="51">
        <f t="shared" si="16"/>
        <v>0</v>
      </c>
      <c r="S23" s="53">
        <f t="shared" si="17"/>
        <v>0</v>
      </c>
      <c r="T23" s="74"/>
      <c r="U23" s="74"/>
      <c r="V23" s="75"/>
    </row>
    <row r="24" spans="1:22" x14ac:dyDescent="0.35">
      <c r="A24" s="17" t="s">
        <v>18</v>
      </c>
      <c r="B24" s="18" t="s">
        <v>117</v>
      </c>
      <c r="C24" s="7"/>
      <c r="D24" s="5"/>
      <c r="E24" s="11">
        <f t="shared" si="12"/>
        <v>0</v>
      </c>
      <c r="F24" s="26"/>
      <c r="G24" s="27"/>
      <c r="H24" s="28">
        <f t="shared" si="13"/>
        <v>0</v>
      </c>
      <c r="I24" s="35"/>
      <c r="J24" s="36"/>
      <c r="K24" s="37">
        <f t="shared" si="14"/>
        <v>0</v>
      </c>
      <c r="L24" s="46"/>
      <c r="M24" s="47"/>
      <c r="N24" s="48"/>
      <c r="O24" s="49"/>
      <c r="P24" s="42">
        <f t="shared" si="15"/>
        <v>0</v>
      </c>
      <c r="Q24" s="50">
        <f t="shared" si="16"/>
        <v>0</v>
      </c>
      <c r="R24" s="51">
        <f t="shared" si="16"/>
        <v>0</v>
      </c>
      <c r="S24" s="53">
        <f t="shared" si="17"/>
        <v>0</v>
      </c>
      <c r="T24" s="74"/>
      <c r="U24" s="74"/>
      <c r="V24" s="75"/>
    </row>
    <row r="25" spans="1:22" x14ac:dyDescent="0.35">
      <c r="A25" s="17" t="s">
        <v>8</v>
      </c>
      <c r="B25" s="18" t="s">
        <v>118</v>
      </c>
      <c r="C25" s="7"/>
      <c r="D25" s="5"/>
      <c r="E25" s="11">
        <f t="shared" si="12"/>
        <v>0</v>
      </c>
      <c r="F25" s="26"/>
      <c r="G25" s="27"/>
      <c r="H25" s="28">
        <f t="shared" si="13"/>
        <v>0</v>
      </c>
      <c r="I25" s="35"/>
      <c r="J25" s="36"/>
      <c r="K25" s="37">
        <f t="shared" si="14"/>
        <v>0</v>
      </c>
      <c r="L25" s="46"/>
      <c r="M25" s="47"/>
      <c r="N25" s="48"/>
      <c r="O25" s="49"/>
      <c r="P25" s="42">
        <f t="shared" si="15"/>
        <v>0</v>
      </c>
      <c r="Q25" s="50">
        <f t="shared" si="16"/>
        <v>0</v>
      </c>
      <c r="R25" s="51">
        <f t="shared" si="16"/>
        <v>0</v>
      </c>
      <c r="S25" s="53">
        <f t="shared" si="17"/>
        <v>0</v>
      </c>
      <c r="T25" s="74"/>
      <c r="U25" s="74"/>
      <c r="V25" s="75"/>
    </row>
    <row r="26" spans="1:22" x14ac:dyDescent="0.35">
      <c r="A26" s="80">
        <f>A18+1</f>
        <v>42510</v>
      </c>
      <c r="B26" s="81"/>
      <c r="C26" s="79" t="s">
        <v>4</v>
      </c>
      <c r="D26" s="70"/>
      <c r="E26" s="70"/>
      <c r="F26" s="70" t="s">
        <v>5</v>
      </c>
      <c r="G26" s="70"/>
      <c r="H26" s="70"/>
      <c r="I26" s="70" t="s">
        <v>6</v>
      </c>
      <c r="J26" s="70"/>
      <c r="K26" s="70"/>
      <c r="L26" s="70" t="s">
        <v>7</v>
      </c>
      <c r="M26" s="70"/>
      <c r="N26" s="70" t="s">
        <v>104</v>
      </c>
      <c r="O26" s="70"/>
      <c r="P26" s="70"/>
      <c r="Q26" s="70" t="s">
        <v>23</v>
      </c>
      <c r="R26" s="70"/>
      <c r="S26" s="70"/>
      <c r="T26" s="70" t="s">
        <v>3</v>
      </c>
      <c r="U26" s="70"/>
      <c r="V26" s="82"/>
    </row>
    <row r="27" spans="1:22" ht="15" customHeight="1" x14ac:dyDescent="0.35">
      <c r="A27" s="1" t="s">
        <v>0</v>
      </c>
      <c r="B27" s="14" t="s">
        <v>21</v>
      </c>
      <c r="C27" s="3" t="s">
        <v>22</v>
      </c>
      <c r="D27" s="3" t="s">
        <v>1</v>
      </c>
      <c r="E27" s="4" t="s">
        <v>87</v>
      </c>
      <c r="F27" s="3" t="s">
        <v>22</v>
      </c>
      <c r="G27" s="3" t="s">
        <v>1</v>
      </c>
      <c r="H27" s="4" t="s">
        <v>87</v>
      </c>
      <c r="I27" s="2" t="s">
        <v>22</v>
      </c>
      <c r="J27" s="3" t="s">
        <v>1</v>
      </c>
      <c r="K27" s="4" t="s">
        <v>87</v>
      </c>
      <c r="L27" s="2" t="s">
        <v>22</v>
      </c>
      <c r="M27" s="3" t="s">
        <v>1</v>
      </c>
      <c r="N27" s="2" t="s">
        <v>22</v>
      </c>
      <c r="O27" s="3" t="s">
        <v>1</v>
      </c>
      <c r="P27" s="4" t="s">
        <v>87</v>
      </c>
      <c r="Q27" s="2" t="s">
        <v>22</v>
      </c>
      <c r="R27" s="3" t="s">
        <v>1</v>
      </c>
      <c r="S27" s="4" t="s">
        <v>87</v>
      </c>
      <c r="T27" s="73"/>
      <c r="U27" s="74"/>
      <c r="V27" s="75"/>
    </row>
    <row r="28" spans="1:22" x14ac:dyDescent="0.35">
      <c r="A28" s="15" t="s">
        <v>114</v>
      </c>
      <c r="B28" s="16" t="s">
        <v>20</v>
      </c>
      <c r="C28" s="9"/>
      <c r="D28" s="10"/>
      <c r="E28" s="13">
        <f>C28*D28</f>
        <v>0</v>
      </c>
      <c r="F28" s="23"/>
      <c r="G28" s="24"/>
      <c r="H28" s="25">
        <f>F28*G28</f>
        <v>0</v>
      </c>
      <c r="I28" s="32"/>
      <c r="J28" s="33"/>
      <c r="K28" s="34">
        <f>I28*J28</f>
        <v>0</v>
      </c>
      <c r="L28" s="44"/>
      <c r="M28" s="45"/>
      <c r="N28" s="48"/>
      <c r="O28" s="49"/>
      <c r="P28" s="41">
        <f>N28*O28</f>
        <v>0</v>
      </c>
      <c r="Q28" s="50">
        <f>SUM(N28,I28,F28,C28,L28)</f>
        <v>0</v>
      </c>
      <c r="R28" s="51">
        <f>SUM(O28,J28,G28,D28,M28)</f>
        <v>0</v>
      </c>
      <c r="S28" s="52">
        <f>Q28*R28</f>
        <v>0</v>
      </c>
      <c r="T28" s="73"/>
      <c r="U28" s="74"/>
      <c r="V28" s="75"/>
    </row>
    <row r="29" spans="1:22" x14ac:dyDescent="0.35">
      <c r="A29" s="17" t="s">
        <v>10</v>
      </c>
      <c r="B29" s="18" t="s">
        <v>20</v>
      </c>
      <c r="C29" s="7"/>
      <c r="D29" s="5"/>
      <c r="E29" s="11">
        <f t="shared" ref="E29:E33" si="18">C29*D29</f>
        <v>0</v>
      </c>
      <c r="F29" s="26"/>
      <c r="G29" s="27"/>
      <c r="H29" s="28">
        <f t="shared" ref="H29:H33" si="19">F29*G29</f>
        <v>0</v>
      </c>
      <c r="I29" s="35"/>
      <c r="J29" s="36"/>
      <c r="K29" s="37">
        <f t="shared" ref="K29:K33" si="20">I29*J29</f>
        <v>0</v>
      </c>
      <c r="L29" s="46"/>
      <c r="M29" s="47"/>
      <c r="N29" s="48"/>
      <c r="O29" s="49"/>
      <c r="P29" s="42">
        <f t="shared" ref="P29:P33" si="21">N29*O29</f>
        <v>0</v>
      </c>
      <c r="Q29" s="50">
        <f t="shared" ref="Q29:R33" si="22">SUM(N29,I29,F29,C29,L29)</f>
        <v>0</v>
      </c>
      <c r="R29" s="51">
        <f t="shared" si="22"/>
        <v>0</v>
      </c>
      <c r="S29" s="53">
        <f t="shared" ref="S29:S33" si="23">Q29*R29</f>
        <v>0</v>
      </c>
      <c r="T29" s="73"/>
      <c r="U29" s="74"/>
      <c r="V29" s="75"/>
    </row>
    <row r="30" spans="1:22" x14ac:dyDescent="0.35">
      <c r="A30" s="17" t="s">
        <v>115</v>
      </c>
      <c r="B30" s="18" t="s">
        <v>20</v>
      </c>
      <c r="C30" s="7"/>
      <c r="D30" s="5"/>
      <c r="E30" s="11">
        <f t="shared" si="18"/>
        <v>0</v>
      </c>
      <c r="F30" s="26"/>
      <c r="G30" s="27"/>
      <c r="H30" s="28">
        <f t="shared" si="19"/>
        <v>0</v>
      </c>
      <c r="I30" s="35"/>
      <c r="J30" s="36"/>
      <c r="K30" s="37">
        <f t="shared" si="20"/>
        <v>0</v>
      </c>
      <c r="L30" s="46"/>
      <c r="M30" s="47"/>
      <c r="N30" s="48"/>
      <c r="O30" s="49"/>
      <c r="P30" s="42">
        <f t="shared" si="21"/>
        <v>0</v>
      </c>
      <c r="Q30" s="50">
        <f t="shared" si="22"/>
        <v>0</v>
      </c>
      <c r="R30" s="51">
        <f t="shared" si="22"/>
        <v>0</v>
      </c>
      <c r="S30" s="53">
        <f t="shared" si="23"/>
        <v>0</v>
      </c>
      <c r="T30" s="73"/>
      <c r="U30" s="74"/>
      <c r="V30" s="75"/>
    </row>
    <row r="31" spans="1:22" x14ac:dyDescent="0.35">
      <c r="A31" s="17" t="s">
        <v>11</v>
      </c>
      <c r="B31" s="18" t="s">
        <v>20</v>
      </c>
      <c r="C31" s="7"/>
      <c r="D31" s="5"/>
      <c r="E31" s="11">
        <f t="shared" si="18"/>
        <v>0</v>
      </c>
      <c r="F31" s="26"/>
      <c r="G31" s="27"/>
      <c r="H31" s="28">
        <f t="shared" si="19"/>
        <v>0</v>
      </c>
      <c r="I31" s="35"/>
      <c r="J31" s="36"/>
      <c r="K31" s="37">
        <f t="shared" si="20"/>
        <v>0</v>
      </c>
      <c r="L31" s="46"/>
      <c r="M31" s="47"/>
      <c r="N31" s="48"/>
      <c r="O31" s="49"/>
      <c r="P31" s="42">
        <f t="shared" si="21"/>
        <v>0</v>
      </c>
      <c r="Q31" s="50">
        <f t="shared" si="22"/>
        <v>0</v>
      </c>
      <c r="R31" s="51">
        <f t="shared" si="22"/>
        <v>0</v>
      </c>
      <c r="S31" s="53">
        <f t="shared" si="23"/>
        <v>0</v>
      </c>
      <c r="T31" s="73"/>
      <c r="U31" s="74"/>
      <c r="V31" s="75"/>
    </row>
    <row r="32" spans="1:22" x14ac:dyDescent="0.35">
      <c r="A32" s="17" t="s">
        <v>116</v>
      </c>
      <c r="B32" s="18" t="s">
        <v>20</v>
      </c>
      <c r="C32" s="7"/>
      <c r="D32" s="5"/>
      <c r="E32" s="11">
        <f t="shared" si="18"/>
        <v>0</v>
      </c>
      <c r="F32" s="26"/>
      <c r="G32" s="27"/>
      <c r="H32" s="28">
        <f t="shared" si="19"/>
        <v>0</v>
      </c>
      <c r="I32" s="35"/>
      <c r="J32" s="36"/>
      <c r="K32" s="37">
        <f t="shared" si="20"/>
        <v>0</v>
      </c>
      <c r="L32" s="46"/>
      <c r="M32" s="47"/>
      <c r="N32" s="48"/>
      <c r="O32" s="49"/>
      <c r="P32" s="42">
        <f t="shared" si="21"/>
        <v>0</v>
      </c>
      <c r="Q32" s="50">
        <f t="shared" si="22"/>
        <v>0</v>
      </c>
      <c r="R32" s="51">
        <f t="shared" si="22"/>
        <v>0</v>
      </c>
      <c r="S32" s="53">
        <f t="shared" si="23"/>
        <v>0</v>
      </c>
      <c r="T32" s="73"/>
      <c r="U32" s="74"/>
      <c r="V32" s="75"/>
    </row>
    <row r="33" spans="1:22" x14ac:dyDescent="0.35">
      <c r="A33" s="17" t="s">
        <v>12</v>
      </c>
      <c r="B33" s="19" t="s">
        <v>20</v>
      </c>
      <c r="C33" s="8"/>
      <c r="D33" s="6"/>
      <c r="E33" s="12">
        <f t="shared" si="18"/>
        <v>0</v>
      </c>
      <c r="F33" s="29"/>
      <c r="G33" s="30"/>
      <c r="H33" s="31">
        <f t="shared" si="19"/>
        <v>0</v>
      </c>
      <c r="I33" s="38"/>
      <c r="J33" s="39"/>
      <c r="K33" s="40">
        <f t="shared" si="20"/>
        <v>0</v>
      </c>
      <c r="L33" s="54"/>
      <c r="M33" s="55"/>
      <c r="N33" s="56"/>
      <c r="O33" s="57"/>
      <c r="P33" s="43">
        <f t="shared" si="21"/>
        <v>0</v>
      </c>
      <c r="Q33" s="58">
        <f t="shared" si="22"/>
        <v>0</v>
      </c>
      <c r="R33" s="59">
        <f t="shared" si="22"/>
        <v>0</v>
      </c>
      <c r="S33" s="60">
        <f t="shared" si="23"/>
        <v>0</v>
      </c>
      <c r="T33" s="76"/>
      <c r="U33" s="77"/>
      <c r="V33" s="78"/>
    </row>
  </sheetData>
  <mergeCells count="37">
    <mergeCell ref="T27:V33"/>
    <mergeCell ref="T19:V25"/>
    <mergeCell ref="A26:B26"/>
    <mergeCell ref="C26:E26"/>
    <mergeCell ref="F26:H26"/>
    <mergeCell ref="I26:K26"/>
    <mergeCell ref="L26:M26"/>
    <mergeCell ref="N26:P26"/>
    <mergeCell ref="Q26:S26"/>
    <mergeCell ref="T26:V26"/>
    <mergeCell ref="T11:V17"/>
    <mergeCell ref="A18:B18"/>
    <mergeCell ref="C18:E18"/>
    <mergeCell ref="F18:H18"/>
    <mergeCell ref="I18:K18"/>
    <mergeCell ref="L18:M18"/>
    <mergeCell ref="N18:P18"/>
    <mergeCell ref="Q18:S18"/>
    <mergeCell ref="T18:V18"/>
    <mergeCell ref="T3:V9"/>
    <mergeCell ref="A10:B10"/>
    <mergeCell ref="C10:E10"/>
    <mergeCell ref="F10:H10"/>
    <mergeCell ref="I10:K10"/>
    <mergeCell ref="L10:M10"/>
    <mergeCell ref="N10:P10"/>
    <mergeCell ref="Q10:S10"/>
    <mergeCell ref="T10:V10"/>
    <mergeCell ref="C1:V1"/>
    <mergeCell ref="A2:B2"/>
    <mergeCell ref="C2:E2"/>
    <mergeCell ref="F2:H2"/>
    <mergeCell ref="I2:K2"/>
    <mergeCell ref="L2:M2"/>
    <mergeCell ref="N2:P2"/>
    <mergeCell ref="Q2:S2"/>
    <mergeCell ref="T2:V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/>
  </sheetViews>
  <sheetFormatPr defaultRowHeight="14.5" x14ac:dyDescent="0.35"/>
  <cols>
    <col min="1" max="1" width="24.7265625" bestFit="1" customWidth="1"/>
    <col min="2" max="2" width="10.26953125" customWidth="1"/>
    <col min="3" max="3" width="4.453125" bestFit="1" customWidth="1"/>
    <col min="4" max="4" width="7.453125" bestFit="1" customWidth="1"/>
    <col min="5" max="5" width="5.453125" hidden="1" customWidth="1"/>
    <col min="6" max="6" width="4.453125" bestFit="1" customWidth="1"/>
    <col min="7" max="7" width="7.453125" bestFit="1" customWidth="1"/>
    <col min="8" max="8" width="5.453125" hidden="1" customWidth="1"/>
    <col min="9" max="9" width="4.453125" bestFit="1" customWidth="1"/>
    <col min="10" max="10" width="7.453125" bestFit="1" customWidth="1"/>
    <col min="11" max="11" width="5.453125" hidden="1" customWidth="1"/>
    <col min="12" max="12" width="4.453125" bestFit="1" customWidth="1"/>
    <col min="13" max="13" width="7.453125" bestFit="1" customWidth="1"/>
    <col min="14" max="14" width="4.453125" bestFit="1" customWidth="1"/>
    <col min="15" max="15" width="7.453125" bestFit="1" customWidth="1"/>
    <col min="16" max="16" width="5.453125" hidden="1" customWidth="1"/>
    <col min="17" max="17" width="4.81640625" bestFit="1" customWidth="1"/>
    <col min="18" max="18" width="7.81640625" bestFit="1" customWidth="1"/>
    <col min="19" max="19" width="6" bestFit="1" customWidth="1"/>
  </cols>
  <sheetData>
    <row r="1" spans="1:22" ht="21" x14ac:dyDescent="0.5">
      <c r="A1" s="21" t="s">
        <v>89</v>
      </c>
      <c r="B1" s="22">
        <f>Week9!B1+7</f>
        <v>42513</v>
      </c>
      <c r="C1" s="71" t="s">
        <v>98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</row>
    <row r="2" spans="1:22" x14ac:dyDescent="0.35">
      <c r="A2" s="80">
        <f>B1</f>
        <v>42513</v>
      </c>
      <c r="B2" s="81"/>
      <c r="C2" s="79" t="s">
        <v>4</v>
      </c>
      <c r="D2" s="70"/>
      <c r="E2" s="70"/>
      <c r="F2" s="70" t="s">
        <v>5</v>
      </c>
      <c r="G2" s="70"/>
      <c r="H2" s="70"/>
      <c r="I2" s="70" t="s">
        <v>6</v>
      </c>
      <c r="J2" s="70"/>
      <c r="K2" s="70"/>
      <c r="L2" s="70" t="s">
        <v>7</v>
      </c>
      <c r="M2" s="70"/>
      <c r="N2" s="70" t="s">
        <v>104</v>
      </c>
      <c r="O2" s="70"/>
      <c r="P2" s="70"/>
      <c r="Q2" s="70" t="s">
        <v>88</v>
      </c>
      <c r="R2" s="70"/>
      <c r="S2" s="70"/>
      <c r="T2" s="70" t="s">
        <v>3</v>
      </c>
      <c r="U2" s="70"/>
      <c r="V2" s="82"/>
    </row>
    <row r="3" spans="1:22" ht="15" customHeight="1" x14ac:dyDescent="0.35">
      <c r="A3" s="1" t="s">
        <v>0</v>
      </c>
      <c r="B3" s="14" t="s">
        <v>21</v>
      </c>
      <c r="C3" s="3" t="s">
        <v>22</v>
      </c>
      <c r="D3" s="3" t="s">
        <v>1</v>
      </c>
      <c r="E3" s="4" t="s">
        <v>87</v>
      </c>
      <c r="F3" s="3" t="s">
        <v>22</v>
      </c>
      <c r="G3" s="3" t="s">
        <v>1</v>
      </c>
      <c r="H3" s="4" t="s">
        <v>87</v>
      </c>
      <c r="I3" s="2" t="s">
        <v>22</v>
      </c>
      <c r="J3" s="3" t="s">
        <v>1</v>
      </c>
      <c r="K3" s="4" t="s">
        <v>87</v>
      </c>
      <c r="L3" s="2" t="s">
        <v>22</v>
      </c>
      <c r="M3" s="3" t="s">
        <v>1</v>
      </c>
      <c r="N3" s="2" t="s">
        <v>22</v>
      </c>
      <c r="O3" s="3" t="s">
        <v>1</v>
      </c>
      <c r="P3" s="4" t="s">
        <v>87</v>
      </c>
      <c r="Q3" s="2" t="s">
        <v>22</v>
      </c>
      <c r="R3" s="3" t="s">
        <v>1</v>
      </c>
      <c r="S3" s="4" t="s">
        <v>87</v>
      </c>
      <c r="T3" s="74"/>
      <c r="U3" s="74"/>
      <c r="V3" s="75"/>
    </row>
    <row r="4" spans="1:22" x14ac:dyDescent="0.35">
      <c r="A4" s="15" t="s">
        <v>105</v>
      </c>
      <c r="B4" s="16" t="s">
        <v>19</v>
      </c>
      <c r="C4" s="9"/>
      <c r="D4" s="10"/>
      <c r="E4" s="13">
        <f>C4*D4</f>
        <v>0</v>
      </c>
      <c r="F4" s="23"/>
      <c r="G4" s="24"/>
      <c r="H4" s="25">
        <f>F4*G4</f>
        <v>0</v>
      </c>
      <c r="I4" s="32"/>
      <c r="J4" s="33"/>
      <c r="K4" s="34">
        <f>I4*J4</f>
        <v>0</v>
      </c>
      <c r="L4" s="44"/>
      <c r="M4" s="45"/>
      <c r="N4" s="48"/>
      <c r="O4" s="49"/>
      <c r="P4" s="41">
        <f>N4*O4</f>
        <v>0</v>
      </c>
      <c r="Q4" s="50">
        <f>SUM(N4,I4,F4,C4,L4)</f>
        <v>0</v>
      </c>
      <c r="R4" s="51">
        <f>SUM(O4,J4,G4,D4,M4)</f>
        <v>0</v>
      </c>
      <c r="S4" s="52">
        <f>Q4*R4</f>
        <v>0</v>
      </c>
      <c r="T4" s="74"/>
      <c r="U4" s="74"/>
      <c r="V4" s="75"/>
    </row>
    <row r="5" spans="1:22" x14ac:dyDescent="0.35">
      <c r="A5" s="17" t="s">
        <v>106</v>
      </c>
      <c r="B5" s="18" t="s">
        <v>19</v>
      </c>
      <c r="C5" s="7"/>
      <c r="D5" s="5"/>
      <c r="E5" s="11">
        <f t="shared" ref="E5:E9" si="0">C5*D5</f>
        <v>0</v>
      </c>
      <c r="F5" s="26"/>
      <c r="G5" s="27"/>
      <c r="H5" s="28">
        <f t="shared" ref="H5:H9" si="1">F5*G5</f>
        <v>0</v>
      </c>
      <c r="I5" s="35"/>
      <c r="J5" s="36"/>
      <c r="K5" s="37">
        <f t="shared" ref="K5:K9" si="2">I5*J5</f>
        <v>0</v>
      </c>
      <c r="L5" s="46"/>
      <c r="M5" s="47"/>
      <c r="N5" s="48"/>
      <c r="O5" s="49"/>
      <c r="P5" s="42">
        <f t="shared" ref="P5:P9" si="3">N5*O5</f>
        <v>0</v>
      </c>
      <c r="Q5" s="50">
        <f t="shared" ref="Q5:R9" si="4">SUM(N5,I5,F5,C5,L5)</f>
        <v>0</v>
      </c>
      <c r="R5" s="51">
        <f t="shared" si="4"/>
        <v>0</v>
      </c>
      <c r="S5" s="53">
        <f t="shared" ref="S5:S9" si="5">Q5*R5</f>
        <v>0</v>
      </c>
      <c r="T5" s="74"/>
      <c r="U5" s="74"/>
      <c r="V5" s="75"/>
    </row>
    <row r="6" spans="1:22" x14ac:dyDescent="0.35">
      <c r="A6" s="17" t="s">
        <v>107</v>
      </c>
      <c r="B6" s="18" t="s">
        <v>19</v>
      </c>
      <c r="C6" s="7"/>
      <c r="D6" s="5"/>
      <c r="E6" s="11">
        <f t="shared" si="0"/>
        <v>0</v>
      </c>
      <c r="F6" s="26"/>
      <c r="G6" s="27"/>
      <c r="H6" s="28">
        <f t="shared" si="1"/>
        <v>0</v>
      </c>
      <c r="I6" s="35"/>
      <c r="J6" s="36"/>
      <c r="K6" s="37">
        <f t="shared" si="2"/>
        <v>0</v>
      </c>
      <c r="L6" s="46"/>
      <c r="M6" s="47"/>
      <c r="N6" s="48"/>
      <c r="O6" s="49"/>
      <c r="P6" s="42">
        <f t="shared" si="3"/>
        <v>0</v>
      </c>
      <c r="Q6" s="50">
        <f t="shared" si="4"/>
        <v>0</v>
      </c>
      <c r="R6" s="51">
        <f t="shared" si="4"/>
        <v>0</v>
      </c>
      <c r="S6" s="53">
        <f t="shared" si="5"/>
        <v>0</v>
      </c>
      <c r="T6" s="74"/>
      <c r="U6" s="74"/>
      <c r="V6" s="75"/>
    </row>
    <row r="7" spans="1:22" x14ac:dyDescent="0.35">
      <c r="A7" s="17" t="s">
        <v>108</v>
      </c>
      <c r="B7" s="18" t="s">
        <v>19</v>
      </c>
      <c r="C7" s="7"/>
      <c r="D7" s="5"/>
      <c r="E7" s="11">
        <f t="shared" si="0"/>
        <v>0</v>
      </c>
      <c r="F7" s="26"/>
      <c r="G7" s="27"/>
      <c r="H7" s="28">
        <f t="shared" si="1"/>
        <v>0</v>
      </c>
      <c r="I7" s="35"/>
      <c r="J7" s="36"/>
      <c r="K7" s="37">
        <f t="shared" si="2"/>
        <v>0</v>
      </c>
      <c r="L7" s="46"/>
      <c r="M7" s="47"/>
      <c r="N7" s="48"/>
      <c r="O7" s="49"/>
      <c r="P7" s="42">
        <f t="shared" si="3"/>
        <v>0</v>
      </c>
      <c r="Q7" s="50">
        <f t="shared" si="4"/>
        <v>0</v>
      </c>
      <c r="R7" s="51">
        <f t="shared" si="4"/>
        <v>0</v>
      </c>
      <c r="S7" s="53">
        <f t="shared" si="5"/>
        <v>0</v>
      </c>
      <c r="T7" s="74"/>
      <c r="U7" s="74"/>
      <c r="V7" s="75"/>
    </row>
    <row r="8" spans="1:22" x14ac:dyDescent="0.35">
      <c r="A8" s="17" t="s">
        <v>17</v>
      </c>
      <c r="B8" s="18" t="s">
        <v>117</v>
      </c>
      <c r="C8" s="7"/>
      <c r="D8" s="5"/>
      <c r="E8" s="11">
        <f t="shared" si="0"/>
        <v>0</v>
      </c>
      <c r="F8" s="26"/>
      <c r="G8" s="27"/>
      <c r="H8" s="28">
        <f t="shared" si="1"/>
        <v>0</v>
      </c>
      <c r="I8" s="35"/>
      <c r="J8" s="36"/>
      <c r="K8" s="37">
        <f t="shared" si="2"/>
        <v>0</v>
      </c>
      <c r="L8" s="46"/>
      <c r="M8" s="47"/>
      <c r="N8" s="48"/>
      <c r="O8" s="49"/>
      <c r="P8" s="42">
        <f t="shared" si="3"/>
        <v>0</v>
      </c>
      <c r="Q8" s="50">
        <f t="shared" si="4"/>
        <v>0</v>
      </c>
      <c r="R8" s="51">
        <f t="shared" si="4"/>
        <v>0</v>
      </c>
      <c r="S8" s="53">
        <f t="shared" si="5"/>
        <v>0</v>
      </c>
      <c r="T8" s="74"/>
      <c r="U8" s="74"/>
      <c r="V8" s="75"/>
    </row>
    <row r="9" spans="1:22" x14ac:dyDescent="0.35">
      <c r="A9" s="17" t="s">
        <v>8</v>
      </c>
      <c r="B9" s="18" t="s">
        <v>118</v>
      </c>
      <c r="C9" s="7"/>
      <c r="D9" s="5"/>
      <c r="E9" s="11">
        <f t="shared" si="0"/>
        <v>0</v>
      </c>
      <c r="F9" s="26"/>
      <c r="G9" s="27"/>
      <c r="H9" s="28">
        <f t="shared" si="1"/>
        <v>0</v>
      </c>
      <c r="I9" s="35"/>
      <c r="J9" s="36"/>
      <c r="K9" s="37">
        <f t="shared" si="2"/>
        <v>0</v>
      </c>
      <c r="L9" s="46"/>
      <c r="M9" s="47"/>
      <c r="N9" s="48"/>
      <c r="O9" s="49"/>
      <c r="P9" s="42">
        <f t="shared" si="3"/>
        <v>0</v>
      </c>
      <c r="Q9" s="50">
        <f t="shared" si="4"/>
        <v>0</v>
      </c>
      <c r="R9" s="51">
        <f t="shared" si="4"/>
        <v>0</v>
      </c>
      <c r="S9" s="53">
        <f t="shared" si="5"/>
        <v>0</v>
      </c>
      <c r="T9" s="74"/>
      <c r="U9" s="74"/>
      <c r="V9" s="75"/>
    </row>
    <row r="10" spans="1:22" x14ac:dyDescent="0.35">
      <c r="A10" s="80">
        <f>A2+1</f>
        <v>42514</v>
      </c>
      <c r="B10" s="81"/>
      <c r="C10" s="79" t="s">
        <v>4</v>
      </c>
      <c r="D10" s="70"/>
      <c r="E10" s="70"/>
      <c r="F10" s="70" t="s">
        <v>5</v>
      </c>
      <c r="G10" s="70"/>
      <c r="H10" s="70"/>
      <c r="I10" s="70" t="s">
        <v>6</v>
      </c>
      <c r="J10" s="70"/>
      <c r="K10" s="70"/>
      <c r="L10" s="70" t="s">
        <v>7</v>
      </c>
      <c r="M10" s="70"/>
      <c r="N10" s="70" t="s">
        <v>104</v>
      </c>
      <c r="O10" s="70"/>
      <c r="P10" s="70"/>
      <c r="Q10" s="70" t="s">
        <v>88</v>
      </c>
      <c r="R10" s="70"/>
      <c r="S10" s="70"/>
      <c r="T10" s="70" t="s">
        <v>3</v>
      </c>
      <c r="U10" s="70"/>
      <c r="V10" s="82"/>
    </row>
    <row r="11" spans="1:22" x14ac:dyDescent="0.35">
      <c r="A11" s="1" t="s">
        <v>0</v>
      </c>
      <c r="B11" s="14" t="s">
        <v>21</v>
      </c>
      <c r="C11" s="3" t="s">
        <v>22</v>
      </c>
      <c r="D11" s="3" t="s">
        <v>1</v>
      </c>
      <c r="E11" s="4" t="s">
        <v>87</v>
      </c>
      <c r="F11" s="3" t="s">
        <v>22</v>
      </c>
      <c r="G11" s="3" t="s">
        <v>1</v>
      </c>
      <c r="H11" s="4" t="s">
        <v>87</v>
      </c>
      <c r="I11" s="2" t="s">
        <v>22</v>
      </c>
      <c r="J11" s="3" t="s">
        <v>1</v>
      </c>
      <c r="K11" s="4" t="s">
        <v>2</v>
      </c>
      <c r="L11" s="2" t="s">
        <v>22</v>
      </c>
      <c r="M11" s="3" t="s">
        <v>1</v>
      </c>
      <c r="N11" s="2" t="s">
        <v>22</v>
      </c>
      <c r="O11" s="3" t="s">
        <v>1</v>
      </c>
      <c r="P11" s="4" t="s">
        <v>87</v>
      </c>
      <c r="Q11" s="2" t="s">
        <v>22</v>
      </c>
      <c r="R11" s="3" t="s">
        <v>1</v>
      </c>
      <c r="S11" s="4" t="s">
        <v>87</v>
      </c>
      <c r="T11" s="74"/>
      <c r="U11" s="74"/>
      <c r="V11" s="75"/>
    </row>
    <row r="12" spans="1:22" x14ac:dyDescent="0.35">
      <c r="A12" s="15" t="s">
        <v>9</v>
      </c>
      <c r="B12" s="16" t="s">
        <v>19</v>
      </c>
      <c r="C12" s="9"/>
      <c r="D12" s="10"/>
      <c r="E12" s="13">
        <f>C12*D12</f>
        <v>0</v>
      </c>
      <c r="F12" s="23"/>
      <c r="G12" s="24"/>
      <c r="H12" s="25">
        <f>F12*G12</f>
        <v>0</v>
      </c>
      <c r="I12" s="32"/>
      <c r="J12" s="33"/>
      <c r="K12" s="34">
        <f>I12*J12</f>
        <v>0</v>
      </c>
      <c r="L12" s="44"/>
      <c r="M12" s="45"/>
      <c r="N12" s="48"/>
      <c r="O12" s="49"/>
      <c r="P12" s="41">
        <f>N12*O12</f>
        <v>0</v>
      </c>
      <c r="Q12" s="50">
        <f>SUM(N12,I12,F12,C12,L12)</f>
        <v>0</v>
      </c>
      <c r="R12" s="51">
        <f>SUM(O12,J12,G12,D12,M12)</f>
        <v>0</v>
      </c>
      <c r="S12" s="52">
        <f>Q12*R12</f>
        <v>0</v>
      </c>
      <c r="T12" s="74"/>
      <c r="U12" s="74"/>
      <c r="V12" s="75"/>
    </row>
    <row r="13" spans="1:22" x14ac:dyDescent="0.35">
      <c r="A13" s="17" t="s">
        <v>109</v>
      </c>
      <c r="B13" s="18" t="s">
        <v>19</v>
      </c>
      <c r="C13" s="7"/>
      <c r="D13" s="5"/>
      <c r="E13" s="11">
        <f t="shared" ref="E13:E17" si="6">C13*D13</f>
        <v>0</v>
      </c>
      <c r="F13" s="26"/>
      <c r="G13" s="27"/>
      <c r="H13" s="28">
        <f t="shared" ref="H13:H17" si="7">F13*G13</f>
        <v>0</v>
      </c>
      <c r="I13" s="35"/>
      <c r="J13" s="36"/>
      <c r="K13" s="37">
        <f t="shared" ref="K13:K17" si="8">I13*J13</f>
        <v>0</v>
      </c>
      <c r="L13" s="46"/>
      <c r="M13" s="47"/>
      <c r="N13" s="48"/>
      <c r="O13" s="49"/>
      <c r="P13" s="42">
        <f t="shared" ref="P13:P17" si="9">N13*O13</f>
        <v>0</v>
      </c>
      <c r="Q13" s="50">
        <f t="shared" ref="Q13:R17" si="10">SUM(N13,I13,F13,C13,L13)</f>
        <v>0</v>
      </c>
      <c r="R13" s="51">
        <f t="shared" si="10"/>
        <v>0</v>
      </c>
      <c r="S13" s="53">
        <f t="shared" ref="S13:S17" si="11">Q13*R13</f>
        <v>0</v>
      </c>
      <c r="T13" s="74"/>
      <c r="U13" s="74"/>
      <c r="V13" s="75"/>
    </row>
    <row r="14" spans="1:22" x14ac:dyDescent="0.35">
      <c r="A14" s="17" t="s">
        <v>110</v>
      </c>
      <c r="B14" s="18" t="s">
        <v>19</v>
      </c>
      <c r="C14" s="7"/>
      <c r="D14" s="5"/>
      <c r="E14" s="11">
        <f t="shared" si="6"/>
        <v>0</v>
      </c>
      <c r="F14" s="26"/>
      <c r="G14" s="27"/>
      <c r="H14" s="28">
        <f t="shared" si="7"/>
        <v>0</v>
      </c>
      <c r="I14" s="35"/>
      <c r="J14" s="36"/>
      <c r="K14" s="37">
        <f t="shared" si="8"/>
        <v>0</v>
      </c>
      <c r="L14" s="46"/>
      <c r="M14" s="47"/>
      <c r="N14" s="48"/>
      <c r="O14" s="49"/>
      <c r="P14" s="42">
        <f t="shared" si="9"/>
        <v>0</v>
      </c>
      <c r="Q14" s="50">
        <f t="shared" si="10"/>
        <v>0</v>
      </c>
      <c r="R14" s="51">
        <f t="shared" si="10"/>
        <v>0</v>
      </c>
      <c r="S14" s="53">
        <f t="shared" si="11"/>
        <v>0</v>
      </c>
      <c r="T14" s="74"/>
      <c r="U14" s="74"/>
      <c r="V14" s="75"/>
    </row>
    <row r="15" spans="1:22" x14ac:dyDescent="0.35">
      <c r="A15" s="17" t="s">
        <v>13</v>
      </c>
      <c r="B15" s="18" t="s">
        <v>19</v>
      </c>
      <c r="C15" s="7"/>
      <c r="D15" s="5"/>
      <c r="E15" s="11">
        <f t="shared" si="6"/>
        <v>0</v>
      </c>
      <c r="F15" s="26"/>
      <c r="G15" s="27"/>
      <c r="H15" s="28">
        <f t="shared" si="7"/>
        <v>0</v>
      </c>
      <c r="I15" s="35"/>
      <c r="J15" s="36"/>
      <c r="K15" s="37">
        <f t="shared" si="8"/>
        <v>0</v>
      </c>
      <c r="L15" s="46"/>
      <c r="M15" s="47"/>
      <c r="N15" s="48"/>
      <c r="O15" s="49"/>
      <c r="P15" s="42">
        <f t="shared" si="9"/>
        <v>0</v>
      </c>
      <c r="Q15" s="50">
        <f t="shared" si="10"/>
        <v>0</v>
      </c>
      <c r="R15" s="51">
        <f t="shared" si="10"/>
        <v>0</v>
      </c>
      <c r="S15" s="53">
        <f t="shared" si="11"/>
        <v>0</v>
      </c>
      <c r="T15" s="74"/>
      <c r="U15" s="74"/>
      <c r="V15" s="75"/>
    </row>
    <row r="16" spans="1:22" x14ac:dyDescent="0.35">
      <c r="A16" s="17" t="s">
        <v>111</v>
      </c>
      <c r="B16" s="18" t="s">
        <v>19</v>
      </c>
      <c r="C16" s="7"/>
      <c r="D16" s="5"/>
      <c r="E16" s="11">
        <f t="shared" si="6"/>
        <v>0</v>
      </c>
      <c r="F16" s="26"/>
      <c r="G16" s="27"/>
      <c r="H16" s="28">
        <f t="shared" si="7"/>
        <v>0</v>
      </c>
      <c r="I16" s="35"/>
      <c r="J16" s="36"/>
      <c r="K16" s="37">
        <f t="shared" si="8"/>
        <v>0</v>
      </c>
      <c r="L16" s="46"/>
      <c r="M16" s="47"/>
      <c r="N16" s="48"/>
      <c r="O16" s="49"/>
      <c r="P16" s="42">
        <f t="shared" si="9"/>
        <v>0</v>
      </c>
      <c r="Q16" s="50">
        <f t="shared" si="10"/>
        <v>0</v>
      </c>
      <c r="R16" s="51">
        <f t="shared" si="10"/>
        <v>0</v>
      </c>
      <c r="S16" s="53">
        <f t="shared" si="11"/>
        <v>0</v>
      </c>
      <c r="T16" s="74"/>
      <c r="U16" s="74"/>
      <c r="V16" s="75"/>
    </row>
    <row r="17" spans="1:22" x14ac:dyDescent="0.35">
      <c r="A17" s="17" t="s">
        <v>14</v>
      </c>
      <c r="B17" s="18" t="s">
        <v>19</v>
      </c>
      <c r="C17" s="7"/>
      <c r="D17" s="5"/>
      <c r="E17" s="11">
        <f t="shared" si="6"/>
        <v>0</v>
      </c>
      <c r="F17" s="26"/>
      <c r="G17" s="27"/>
      <c r="H17" s="28">
        <f t="shared" si="7"/>
        <v>0</v>
      </c>
      <c r="I17" s="35"/>
      <c r="J17" s="36"/>
      <c r="K17" s="37">
        <f t="shared" si="8"/>
        <v>0</v>
      </c>
      <c r="L17" s="46"/>
      <c r="M17" s="47"/>
      <c r="N17" s="48"/>
      <c r="O17" s="49"/>
      <c r="P17" s="42">
        <f t="shared" si="9"/>
        <v>0</v>
      </c>
      <c r="Q17" s="50">
        <f t="shared" si="10"/>
        <v>0</v>
      </c>
      <c r="R17" s="51">
        <f t="shared" si="10"/>
        <v>0</v>
      </c>
      <c r="S17" s="53">
        <f t="shared" si="11"/>
        <v>0</v>
      </c>
      <c r="T17" s="74"/>
      <c r="U17" s="74"/>
      <c r="V17" s="75"/>
    </row>
    <row r="18" spans="1:22" x14ac:dyDescent="0.35">
      <c r="A18" s="80">
        <f>A10+2</f>
        <v>42516</v>
      </c>
      <c r="B18" s="81"/>
      <c r="C18" s="79" t="s">
        <v>4</v>
      </c>
      <c r="D18" s="70"/>
      <c r="E18" s="70"/>
      <c r="F18" s="70" t="s">
        <v>5</v>
      </c>
      <c r="G18" s="70"/>
      <c r="H18" s="70"/>
      <c r="I18" s="70" t="s">
        <v>6</v>
      </c>
      <c r="J18" s="70"/>
      <c r="K18" s="70"/>
      <c r="L18" s="70" t="s">
        <v>7</v>
      </c>
      <c r="M18" s="70"/>
      <c r="N18" s="70" t="s">
        <v>104</v>
      </c>
      <c r="O18" s="70"/>
      <c r="P18" s="70"/>
      <c r="Q18" s="70" t="s">
        <v>88</v>
      </c>
      <c r="R18" s="70"/>
      <c r="S18" s="70"/>
      <c r="T18" s="70" t="s">
        <v>3</v>
      </c>
      <c r="U18" s="70"/>
      <c r="V18" s="82"/>
    </row>
    <row r="19" spans="1:22" x14ac:dyDescent="0.35">
      <c r="A19" s="1" t="s">
        <v>0</v>
      </c>
      <c r="B19" s="14" t="s">
        <v>21</v>
      </c>
      <c r="C19" s="3" t="s">
        <v>22</v>
      </c>
      <c r="D19" s="3" t="s">
        <v>1</v>
      </c>
      <c r="E19" s="4" t="s">
        <v>87</v>
      </c>
      <c r="F19" s="3" t="s">
        <v>22</v>
      </c>
      <c r="G19" s="3" t="s">
        <v>1</v>
      </c>
      <c r="H19" s="4" t="s">
        <v>87</v>
      </c>
      <c r="I19" s="2" t="s">
        <v>22</v>
      </c>
      <c r="J19" s="3" t="s">
        <v>1</v>
      </c>
      <c r="K19" s="4" t="s">
        <v>87</v>
      </c>
      <c r="L19" s="2" t="s">
        <v>22</v>
      </c>
      <c r="M19" s="3" t="s">
        <v>1</v>
      </c>
      <c r="N19" s="2" t="s">
        <v>22</v>
      </c>
      <c r="O19" s="3" t="s">
        <v>1</v>
      </c>
      <c r="P19" s="4" t="s">
        <v>87</v>
      </c>
      <c r="Q19" s="2" t="s">
        <v>22</v>
      </c>
      <c r="R19" s="3" t="s">
        <v>1</v>
      </c>
      <c r="S19" s="4" t="s">
        <v>87</v>
      </c>
      <c r="T19" s="74"/>
      <c r="U19" s="74"/>
      <c r="V19" s="75"/>
    </row>
    <row r="20" spans="1:22" x14ac:dyDescent="0.35">
      <c r="A20" s="15" t="s">
        <v>15</v>
      </c>
      <c r="B20" s="16" t="s">
        <v>20</v>
      </c>
      <c r="C20" s="9"/>
      <c r="D20" s="10"/>
      <c r="E20" s="13">
        <f>C20*D20</f>
        <v>0</v>
      </c>
      <c r="F20" s="23"/>
      <c r="G20" s="24"/>
      <c r="H20" s="25">
        <f>F20*G20</f>
        <v>0</v>
      </c>
      <c r="I20" s="32"/>
      <c r="J20" s="33"/>
      <c r="K20" s="34">
        <f>I20*J20</f>
        <v>0</v>
      </c>
      <c r="L20" s="44"/>
      <c r="M20" s="45"/>
      <c r="N20" s="48"/>
      <c r="O20" s="49"/>
      <c r="P20" s="41">
        <f>N20*O20</f>
        <v>0</v>
      </c>
      <c r="Q20" s="50">
        <f>SUM(N20,I20,F20,C20,L20)</f>
        <v>0</v>
      </c>
      <c r="R20" s="51">
        <f>SUM(O20,J20,G20,D20,M20)</f>
        <v>0</v>
      </c>
      <c r="S20" s="52">
        <f>Q20*R20</f>
        <v>0</v>
      </c>
      <c r="T20" s="74"/>
      <c r="U20" s="74"/>
      <c r="V20" s="75"/>
    </row>
    <row r="21" spans="1:22" x14ac:dyDescent="0.35">
      <c r="A21" s="17" t="s">
        <v>112</v>
      </c>
      <c r="B21" s="18" t="s">
        <v>20</v>
      </c>
      <c r="C21" s="7"/>
      <c r="D21" s="5"/>
      <c r="E21" s="11">
        <f t="shared" ref="E21:E25" si="12">C21*D21</f>
        <v>0</v>
      </c>
      <c r="F21" s="26"/>
      <c r="G21" s="27"/>
      <c r="H21" s="28">
        <f t="shared" ref="H21:H25" si="13">F21*G21</f>
        <v>0</v>
      </c>
      <c r="I21" s="35"/>
      <c r="J21" s="36"/>
      <c r="K21" s="37">
        <f t="shared" ref="K21:K25" si="14">I21*J21</f>
        <v>0</v>
      </c>
      <c r="L21" s="46"/>
      <c r="M21" s="47"/>
      <c r="N21" s="48"/>
      <c r="O21" s="49"/>
      <c r="P21" s="42">
        <f t="shared" ref="P21:P25" si="15">N21*O21</f>
        <v>0</v>
      </c>
      <c r="Q21" s="50">
        <f t="shared" ref="Q21:R25" si="16">SUM(N21,I21,F21,C21,L21)</f>
        <v>0</v>
      </c>
      <c r="R21" s="51">
        <f t="shared" si="16"/>
        <v>0</v>
      </c>
      <c r="S21" s="53">
        <f t="shared" ref="S21:S25" si="17">Q21*R21</f>
        <v>0</v>
      </c>
      <c r="T21" s="74"/>
      <c r="U21" s="74"/>
      <c r="V21" s="75"/>
    </row>
    <row r="22" spans="1:22" x14ac:dyDescent="0.35">
      <c r="A22" s="17" t="s">
        <v>16</v>
      </c>
      <c r="B22" s="18" t="s">
        <v>20</v>
      </c>
      <c r="C22" s="7"/>
      <c r="D22" s="5"/>
      <c r="E22" s="11">
        <f t="shared" si="12"/>
        <v>0</v>
      </c>
      <c r="F22" s="26"/>
      <c r="G22" s="27"/>
      <c r="H22" s="28">
        <f t="shared" si="13"/>
        <v>0</v>
      </c>
      <c r="I22" s="35"/>
      <c r="J22" s="36"/>
      <c r="K22" s="37">
        <f t="shared" si="14"/>
        <v>0</v>
      </c>
      <c r="L22" s="46"/>
      <c r="M22" s="47"/>
      <c r="N22" s="48"/>
      <c r="O22" s="49"/>
      <c r="P22" s="42">
        <f t="shared" si="15"/>
        <v>0</v>
      </c>
      <c r="Q22" s="50">
        <f t="shared" si="16"/>
        <v>0</v>
      </c>
      <c r="R22" s="51">
        <f t="shared" si="16"/>
        <v>0</v>
      </c>
      <c r="S22" s="53">
        <f t="shared" si="17"/>
        <v>0</v>
      </c>
      <c r="T22" s="74"/>
      <c r="U22" s="74"/>
      <c r="V22" s="75"/>
    </row>
    <row r="23" spans="1:22" x14ac:dyDescent="0.35">
      <c r="A23" s="17" t="s">
        <v>113</v>
      </c>
      <c r="B23" s="18" t="s">
        <v>20</v>
      </c>
      <c r="C23" s="7"/>
      <c r="D23" s="5"/>
      <c r="E23" s="11">
        <f t="shared" si="12"/>
        <v>0</v>
      </c>
      <c r="F23" s="26"/>
      <c r="G23" s="27"/>
      <c r="H23" s="28">
        <f t="shared" si="13"/>
        <v>0</v>
      </c>
      <c r="I23" s="35"/>
      <c r="J23" s="36"/>
      <c r="K23" s="37">
        <f t="shared" si="14"/>
        <v>0</v>
      </c>
      <c r="L23" s="46"/>
      <c r="M23" s="47"/>
      <c r="N23" s="48"/>
      <c r="O23" s="49"/>
      <c r="P23" s="42">
        <f t="shared" si="15"/>
        <v>0</v>
      </c>
      <c r="Q23" s="50">
        <f t="shared" si="16"/>
        <v>0</v>
      </c>
      <c r="R23" s="51">
        <f t="shared" si="16"/>
        <v>0</v>
      </c>
      <c r="S23" s="53">
        <f t="shared" si="17"/>
        <v>0</v>
      </c>
      <c r="T23" s="74"/>
      <c r="U23" s="74"/>
      <c r="V23" s="75"/>
    </row>
    <row r="24" spans="1:22" x14ac:dyDescent="0.35">
      <c r="A24" s="17" t="s">
        <v>18</v>
      </c>
      <c r="B24" s="18" t="s">
        <v>117</v>
      </c>
      <c r="C24" s="7"/>
      <c r="D24" s="5"/>
      <c r="E24" s="11">
        <f t="shared" si="12"/>
        <v>0</v>
      </c>
      <c r="F24" s="26"/>
      <c r="G24" s="27"/>
      <c r="H24" s="28">
        <f t="shared" si="13"/>
        <v>0</v>
      </c>
      <c r="I24" s="35"/>
      <c r="J24" s="36"/>
      <c r="K24" s="37">
        <f t="shared" si="14"/>
        <v>0</v>
      </c>
      <c r="L24" s="46"/>
      <c r="M24" s="47"/>
      <c r="N24" s="48"/>
      <c r="O24" s="49"/>
      <c r="P24" s="42">
        <f t="shared" si="15"/>
        <v>0</v>
      </c>
      <c r="Q24" s="50">
        <f t="shared" si="16"/>
        <v>0</v>
      </c>
      <c r="R24" s="51">
        <f t="shared" si="16"/>
        <v>0</v>
      </c>
      <c r="S24" s="53">
        <f t="shared" si="17"/>
        <v>0</v>
      </c>
      <c r="T24" s="74"/>
      <c r="U24" s="74"/>
      <c r="V24" s="75"/>
    </row>
    <row r="25" spans="1:22" x14ac:dyDescent="0.35">
      <c r="A25" s="17" t="s">
        <v>8</v>
      </c>
      <c r="B25" s="18" t="s">
        <v>118</v>
      </c>
      <c r="C25" s="7"/>
      <c r="D25" s="5"/>
      <c r="E25" s="11">
        <f t="shared" si="12"/>
        <v>0</v>
      </c>
      <c r="F25" s="26"/>
      <c r="G25" s="27"/>
      <c r="H25" s="28">
        <f t="shared" si="13"/>
        <v>0</v>
      </c>
      <c r="I25" s="35"/>
      <c r="J25" s="36"/>
      <c r="K25" s="37">
        <f t="shared" si="14"/>
        <v>0</v>
      </c>
      <c r="L25" s="46"/>
      <c r="M25" s="47"/>
      <c r="N25" s="48"/>
      <c r="O25" s="49"/>
      <c r="P25" s="42">
        <f t="shared" si="15"/>
        <v>0</v>
      </c>
      <c r="Q25" s="50">
        <f t="shared" si="16"/>
        <v>0</v>
      </c>
      <c r="R25" s="51">
        <f t="shared" si="16"/>
        <v>0</v>
      </c>
      <c r="S25" s="53">
        <f t="shared" si="17"/>
        <v>0</v>
      </c>
      <c r="T25" s="74"/>
      <c r="U25" s="74"/>
      <c r="V25" s="75"/>
    </row>
    <row r="26" spans="1:22" x14ac:dyDescent="0.35">
      <c r="A26" s="80">
        <f>A18+1</f>
        <v>42517</v>
      </c>
      <c r="B26" s="81"/>
      <c r="C26" s="79" t="s">
        <v>4</v>
      </c>
      <c r="D26" s="70"/>
      <c r="E26" s="70"/>
      <c r="F26" s="70" t="s">
        <v>5</v>
      </c>
      <c r="G26" s="70"/>
      <c r="H26" s="70"/>
      <c r="I26" s="70" t="s">
        <v>6</v>
      </c>
      <c r="J26" s="70"/>
      <c r="K26" s="70"/>
      <c r="L26" s="70" t="s">
        <v>7</v>
      </c>
      <c r="M26" s="70"/>
      <c r="N26" s="70" t="s">
        <v>104</v>
      </c>
      <c r="O26" s="70"/>
      <c r="P26" s="70"/>
      <c r="Q26" s="70" t="s">
        <v>23</v>
      </c>
      <c r="R26" s="70"/>
      <c r="S26" s="70"/>
      <c r="T26" s="70" t="s">
        <v>3</v>
      </c>
      <c r="U26" s="70"/>
      <c r="V26" s="82"/>
    </row>
    <row r="27" spans="1:22" ht="15" customHeight="1" x14ac:dyDescent="0.35">
      <c r="A27" s="1" t="s">
        <v>0</v>
      </c>
      <c r="B27" s="14" t="s">
        <v>21</v>
      </c>
      <c r="C27" s="3" t="s">
        <v>22</v>
      </c>
      <c r="D27" s="3" t="s">
        <v>1</v>
      </c>
      <c r="E27" s="4" t="s">
        <v>87</v>
      </c>
      <c r="F27" s="3" t="s">
        <v>22</v>
      </c>
      <c r="G27" s="3" t="s">
        <v>1</v>
      </c>
      <c r="H27" s="4" t="s">
        <v>87</v>
      </c>
      <c r="I27" s="2" t="s">
        <v>22</v>
      </c>
      <c r="J27" s="3" t="s">
        <v>1</v>
      </c>
      <c r="K27" s="4" t="s">
        <v>87</v>
      </c>
      <c r="L27" s="2" t="s">
        <v>22</v>
      </c>
      <c r="M27" s="3" t="s">
        <v>1</v>
      </c>
      <c r="N27" s="2" t="s">
        <v>22</v>
      </c>
      <c r="O27" s="3" t="s">
        <v>1</v>
      </c>
      <c r="P27" s="4" t="s">
        <v>87</v>
      </c>
      <c r="Q27" s="2" t="s">
        <v>22</v>
      </c>
      <c r="R27" s="3" t="s">
        <v>1</v>
      </c>
      <c r="S27" s="4" t="s">
        <v>87</v>
      </c>
      <c r="T27" s="73"/>
      <c r="U27" s="74"/>
      <c r="V27" s="75"/>
    </row>
    <row r="28" spans="1:22" x14ac:dyDescent="0.35">
      <c r="A28" s="15" t="s">
        <v>114</v>
      </c>
      <c r="B28" s="16" t="s">
        <v>20</v>
      </c>
      <c r="C28" s="9"/>
      <c r="D28" s="10"/>
      <c r="E28" s="13">
        <f>C28*D28</f>
        <v>0</v>
      </c>
      <c r="F28" s="23"/>
      <c r="G28" s="24"/>
      <c r="H28" s="25">
        <f>F28*G28</f>
        <v>0</v>
      </c>
      <c r="I28" s="32"/>
      <c r="J28" s="33"/>
      <c r="K28" s="34">
        <f>I28*J28</f>
        <v>0</v>
      </c>
      <c r="L28" s="44"/>
      <c r="M28" s="45"/>
      <c r="N28" s="48"/>
      <c r="O28" s="49"/>
      <c r="P28" s="41">
        <f>N28*O28</f>
        <v>0</v>
      </c>
      <c r="Q28" s="50">
        <f>SUM(N28,I28,F28,C28,L28)</f>
        <v>0</v>
      </c>
      <c r="R28" s="51">
        <f>SUM(O28,J28,G28,D28,M28)</f>
        <v>0</v>
      </c>
      <c r="S28" s="52">
        <f>Q28*R28</f>
        <v>0</v>
      </c>
      <c r="T28" s="73"/>
      <c r="U28" s="74"/>
      <c r="V28" s="75"/>
    </row>
    <row r="29" spans="1:22" x14ac:dyDescent="0.35">
      <c r="A29" s="17" t="s">
        <v>10</v>
      </c>
      <c r="B29" s="18" t="s">
        <v>20</v>
      </c>
      <c r="C29" s="7"/>
      <c r="D29" s="5"/>
      <c r="E29" s="11">
        <f t="shared" ref="E29:E33" si="18">C29*D29</f>
        <v>0</v>
      </c>
      <c r="F29" s="26"/>
      <c r="G29" s="27"/>
      <c r="H29" s="28">
        <f t="shared" ref="H29:H33" si="19">F29*G29</f>
        <v>0</v>
      </c>
      <c r="I29" s="35"/>
      <c r="J29" s="36"/>
      <c r="K29" s="37">
        <f t="shared" ref="K29:K33" si="20">I29*J29</f>
        <v>0</v>
      </c>
      <c r="L29" s="46"/>
      <c r="M29" s="47"/>
      <c r="N29" s="48"/>
      <c r="O29" s="49"/>
      <c r="P29" s="42">
        <f t="shared" ref="P29:P33" si="21">N29*O29</f>
        <v>0</v>
      </c>
      <c r="Q29" s="50">
        <f t="shared" ref="Q29:R33" si="22">SUM(N29,I29,F29,C29,L29)</f>
        <v>0</v>
      </c>
      <c r="R29" s="51">
        <f t="shared" si="22"/>
        <v>0</v>
      </c>
      <c r="S29" s="53">
        <f t="shared" ref="S29:S33" si="23">Q29*R29</f>
        <v>0</v>
      </c>
      <c r="T29" s="73"/>
      <c r="U29" s="74"/>
      <c r="V29" s="75"/>
    </row>
    <row r="30" spans="1:22" x14ac:dyDescent="0.35">
      <c r="A30" s="17" t="s">
        <v>115</v>
      </c>
      <c r="B30" s="18" t="s">
        <v>20</v>
      </c>
      <c r="C30" s="7"/>
      <c r="D30" s="5"/>
      <c r="E30" s="11">
        <f t="shared" si="18"/>
        <v>0</v>
      </c>
      <c r="F30" s="26"/>
      <c r="G30" s="27"/>
      <c r="H30" s="28">
        <f t="shared" si="19"/>
        <v>0</v>
      </c>
      <c r="I30" s="35"/>
      <c r="J30" s="36"/>
      <c r="K30" s="37">
        <f t="shared" si="20"/>
        <v>0</v>
      </c>
      <c r="L30" s="46"/>
      <c r="M30" s="47"/>
      <c r="N30" s="48"/>
      <c r="O30" s="49"/>
      <c r="P30" s="42">
        <f t="shared" si="21"/>
        <v>0</v>
      </c>
      <c r="Q30" s="50">
        <f t="shared" si="22"/>
        <v>0</v>
      </c>
      <c r="R30" s="51">
        <f t="shared" si="22"/>
        <v>0</v>
      </c>
      <c r="S30" s="53">
        <f t="shared" si="23"/>
        <v>0</v>
      </c>
      <c r="T30" s="73"/>
      <c r="U30" s="74"/>
      <c r="V30" s="75"/>
    </row>
    <row r="31" spans="1:22" x14ac:dyDescent="0.35">
      <c r="A31" s="17" t="s">
        <v>11</v>
      </c>
      <c r="B31" s="18" t="s">
        <v>20</v>
      </c>
      <c r="C31" s="7"/>
      <c r="D31" s="5"/>
      <c r="E31" s="11">
        <f t="shared" si="18"/>
        <v>0</v>
      </c>
      <c r="F31" s="26"/>
      <c r="G31" s="27"/>
      <c r="H31" s="28">
        <f t="shared" si="19"/>
        <v>0</v>
      </c>
      <c r="I31" s="35"/>
      <c r="J31" s="36"/>
      <c r="K31" s="37">
        <f t="shared" si="20"/>
        <v>0</v>
      </c>
      <c r="L31" s="46"/>
      <c r="M31" s="47"/>
      <c r="N31" s="48"/>
      <c r="O31" s="49"/>
      <c r="P31" s="42">
        <f t="shared" si="21"/>
        <v>0</v>
      </c>
      <c r="Q31" s="50">
        <f t="shared" si="22"/>
        <v>0</v>
      </c>
      <c r="R31" s="51">
        <f t="shared" si="22"/>
        <v>0</v>
      </c>
      <c r="S31" s="53">
        <f t="shared" si="23"/>
        <v>0</v>
      </c>
      <c r="T31" s="73"/>
      <c r="U31" s="74"/>
      <c r="V31" s="75"/>
    </row>
    <row r="32" spans="1:22" x14ac:dyDescent="0.35">
      <c r="A32" s="17" t="s">
        <v>116</v>
      </c>
      <c r="B32" s="18" t="s">
        <v>20</v>
      </c>
      <c r="C32" s="7"/>
      <c r="D32" s="5"/>
      <c r="E32" s="11">
        <f t="shared" si="18"/>
        <v>0</v>
      </c>
      <c r="F32" s="26"/>
      <c r="G32" s="27"/>
      <c r="H32" s="28">
        <f t="shared" si="19"/>
        <v>0</v>
      </c>
      <c r="I32" s="35"/>
      <c r="J32" s="36"/>
      <c r="K32" s="37">
        <f t="shared" si="20"/>
        <v>0</v>
      </c>
      <c r="L32" s="46"/>
      <c r="M32" s="47"/>
      <c r="N32" s="48"/>
      <c r="O32" s="49"/>
      <c r="P32" s="42">
        <f t="shared" si="21"/>
        <v>0</v>
      </c>
      <c r="Q32" s="50">
        <f t="shared" si="22"/>
        <v>0</v>
      </c>
      <c r="R32" s="51">
        <f t="shared" si="22"/>
        <v>0</v>
      </c>
      <c r="S32" s="53">
        <f t="shared" si="23"/>
        <v>0</v>
      </c>
      <c r="T32" s="73"/>
      <c r="U32" s="74"/>
      <c r="V32" s="75"/>
    </row>
    <row r="33" spans="1:22" x14ac:dyDescent="0.35">
      <c r="A33" s="17" t="s">
        <v>12</v>
      </c>
      <c r="B33" s="19" t="s">
        <v>20</v>
      </c>
      <c r="C33" s="8"/>
      <c r="D33" s="6"/>
      <c r="E33" s="12">
        <f t="shared" si="18"/>
        <v>0</v>
      </c>
      <c r="F33" s="29"/>
      <c r="G33" s="30"/>
      <c r="H33" s="31">
        <f t="shared" si="19"/>
        <v>0</v>
      </c>
      <c r="I33" s="38"/>
      <c r="J33" s="39"/>
      <c r="K33" s="40">
        <f t="shared" si="20"/>
        <v>0</v>
      </c>
      <c r="L33" s="54"/>
      <c r="M33" s="55"/>
      <c r="N33" s="56"/>
      <c r="O33" s="57"/>
      <c r="P33" s="43">
        <f t="shared" si="21"/>
        <v>0</v>
      </c>
      <c r="Q33" s="58">
        <f t="shared" si="22"/>
        <v>0</v>
      </c>
      <c r="R33" s="59">
        <f t="shared" si="22"/>
        <v>0</v>
      </c>
      <c r="S33" s="60">
        <f t="shared" si="23"/>
        <v>0</v>
      </c>
      <c r="T33" s="76"/>
      <c r="U33" s="77"/>
      <c r="V33" s="78"/>
    </row>
  </sheetData>
  <mergeCells count="37">
    <mergeCell ref="T27:V33"/>
    <mergeCell ref="T19:V25"/>
    <mergeCell ref="A26:B26"/>
    <mergeCell ref="C26:E26"/>
    <mergeCell ref="F26:H26"/>
    <mergeCell ref="I26:K26"/>
    <mergeCell ref="L26:M26"/>
    <mergeCell ref="N26:P26"/>
    <mergeCell ref="Q26:S26"/>
    <mergeCell ref="T26:V26"/>
    <mergeCell ref="T11:V17"/>
    <mergeCell ref="A18:B18"/>
    <mergeCell ref="C18:E18"/>
    <mergeCell ref="F18:H18"/>
    <mergeCell ref="I18:K18"/>
    <mergeCell ref="L18:M18"/>
    <mergeCell ref="N18:P18"/>
    <mergeCell ref="Q18:S18"/>
    <mergeCell ref="T18:V18"/>
    <mergeCell ref="T3:V9"/>
    <mergeCell ref="A10:B10"/>
    <mergeCell ref="C10:E10"/>
    <mergeCell ref="F10:H10"/>
    <mergeCell ref="I10:K10"/>
    <mergeCell ref="L10:M10"/>
    <mergeCell ref="N10:P10"/>
    <mergeCell ref="Q10:S10"/>
    <mergeCell ref="T10:V10"/>
    <mergeCell ref="C1:V1"/>
    <mergeCell ref="A2:B2"/>
    <mergeCell ref="C2:E2"/>
    <mergeCell ref="F2:H2"/>
    <mergeCell ref="I2:K2"/>
    <mergeCell ref="L2:M2"/>
    <mergeCell ref="N2:P2"/>
    <mergeCell ref="Q2:S2"/>
    <mergeCell ref="T2:V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/>
  </sheetViews>
  <sheetFormatPr defaultRowHeight="14.5" x14ac:dyDescent="0.35"/>
  <cols>
    <col min="1" max="1" width="24.7265625" bestFit="1" customWidth="1"/>
    <col min="2" max="2" width="10.26953125" customWidth="1"/>
    <col min="3" max="3" width="4.453125" bestFit="1" customWidth="1"/>
    <col min="4" max="4" width="7.453125" bestFit="1" customWidth="1"/>
    <col min="5" max="5" width="5.453125" hidden="1" customWidth="1"/>
    <col min="6" max="6" width="4.453125" bestFit="1" customWidth="1"/>
    <col min="7" max="7" width="7.453125" bestFit="1" customWidth="1"/>
    <col min="8" max="8" width="5.453125" hidden="1" customWidth="1"/>
    <col min="9" max="9" width="4.453125" bestFit="1" customWidth="1"/>
    <col min="10" max="10" width="7.453125" bestFit="1" customWidth="1"/>
    <col min="11" max="11" width="5.453125" hidden="1" customWidth="1"/>
    <col min="12" max="12" width="4.453125" bestFit="1" customWidth="1"/>
    <col min="13" max="13" width="7.453125" bestFit="1" customWidth="1"/>
    <col min="14" max="14" width="4.453125" bestFit="1" customWidth="1"/>
    <col min="15" max="15" width="7.453125" bestFit="1" customWidth="1"/>
    <col min="16" max="16" width="5.453125" hidden="1" customWidth="1"/>
    <col min="17" max="17" width="4.81640625" bestFit="1" customWidth="1"/>
    <col min="18" max="18" width="7.81640625" bestFit="1" customWidth="1"/>
    <col min="19" max="19" width="6" bestFit="1" customWidth="1"/>
  </cols>
  <sheetData>
    <row r="1" spans="1:22" ht="21" x14ac:dyDescent="0.5">
      <c r="A1" s="21" t="s">
        <v>89</v>
      </c>
      <c r="B1" s="22">
        <f>Week10!B1+7</f>
        <v>42520</v>
      </c>
      <c r="C1" s="71" t="s">
        <v>99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</row>
    <row r="2" spans="1:22" x14ac:dyDescent="0.35">
      <c r="A2" s="80">
        <f>B1</f>
        <v>42520</v>
      </c>
      <c r="B2" s="81"/>
      <c r="C2" s="79" t="s">
        <v>4</v>
      </c>
      <c r="D2" s="70"/>
      <c r="E2" s="70"/>
      <c r="F2" s="70" t="s">
        <v>5</v>
      </c>
      <c r="G2" s="70"/>
      <c r="H2" s="70"/>
      <c r="I2" s="70" t="s">
        <v>6</v>
      </c>
      <c r="J2" s="70"/>
      <c r="K2" s="70"/>
      <c r="L2" s="70" t="s">
        <v>7</v>
      </c>
      <c r="M2" s="70"/>
      <c r="N2" s="70" t="s">
        <v>104</v>
      </c>
      <c r="O2" s="70"/>
      <c r="P2" s="70"/>
      <c r="Q2" s="70" t="s">
        <v>88</v>
      </c>
      <c r="R2" s="70"/>
      <c r="S2" s="70"/>
      <c r="T2" s="70" t="s">
        <v>3</v>
      </c>
      <c r="U2" s="70"/>
      <c r="V2" s="82"/>
    </row>
    <row r="3" spans="1:22" ht="15" customHeight="1" x14ac:dyDescent="0.35">
      <c r="A3" s="1" t="s">
        <v>0</v>
      </c>
      <c r="B3" s="14" t="s">
        <v>21</v>
      </c>
      <c r="C3" s="3" t="s">
        <v>22</v>
      </c>
      <c r="D3" s="3" t="s">
        <v>1</v>
      </c>
      <c r="E3" s="4" t="s">
        <v>87</v>
      </c>
      <c r="F3" s="3" t="s">
        <v>22</v>
      </c>
      <c r="G3" s="3" t="s">
        <v>1</v>
      </c>
      <c r="H3" s="4" t="s">
        <v>87</v>
      </c>
      <c r="I3" s="2" t="s">
        <v>22</v>
      </c>
      <c r="J3" s="3" t="s">
        <v>1</v>
      </c>
      <c r="K3" s="4" t="s">
        <v>87</v>
      </c>
      <c r="L3" s="2" t="s">
        <v>22</v>
      </c>
      <c r="M3" s="3" t="s">
        <v>1</v>
      </c>
      <c r="N3" s="2" t="s">
        <v>22</v>
      </c>
      <c r="O3" s="3" t="s">
        <v>1</v>
      </c>
      <c r="P3" s="4" t="s">
        <v>87</v>
      </c>
      <c r="Q3" s="2" t="s">
        <v>22</v>
      </c>
      <c r="R3" s="3" t="s">
        <v>1</v>
      </c>
      <c r="S3" s="4" t="s">
        <v>87</v>
      </c>
      <c r="T3" s="74"/>
      <c r="U3" s="74"/>
      <c r="V3" s="75"/>
    </row>
    <row r="4" spans="1:22" x14ac:dyDescent="0.35">
      <c r="A4" s="15" t="s">
        <v>105</v>
      </c>
      <c r="B4" s="16" t="s">
        <v>19</v>
      </c>
      <c r="C4" s="9"/>
      <c r="D4" s="10"/>
      <c r="E4" s="13">
        <f>C4*D4</f>
        <v>0</v>
      </c>
      <c r="F4" s="23"/>
      <c r="G4" s="24"/>
      <c r="H4" s="25">
        <f>F4*G4</f>
        <v>0</v>
      </c>
      <c r="I4" s="32"/>
      <c r="J4" s="33"/>
      <c r="K4" s="34">
        <f>I4*J4</f>
        <v>0</v>
      </c>
      <c r="L4" s="44"/>
      <c r="M4" s="45"/>
      <c r="N4" s="48"/>
      <c r="O4" s="49"/>
      <c r="P4" s="41">
        <f>N4*O4</f>
        <v>0</v>
      </c>
      <c r="Q4" s="50">
        <f>SUM(N4,I4,F4,C4,L4)</f>
        <v>0</v>
      </c>
      <c r="R4" s="51">
        <f>SUM(O4,J4,G4,D4,M4)</f>
        <v>0</v>
      </c>
      <c r="S4" s="52">
        <f>Q4*R4</f>
        <v>0</v>
      </c>
      <c r="T4" s="74"/>
      <c r="U4" s="74"/>
      <c r="V4" s="75"/>
    </row>
    <row r="5" spans="1:22" x14ac:dyDescent="0.35">
      <c r="A5" s="17" t="s">
        <v>106</v>
      </c>
      <c r="B5" s="18" t="s">
        <v>19</v>
      </c>
      <c r="C5" s="7"/>
      <c r="D5" s="5"/>
      <c r="E5" s="11">
        <f t="shared" ref="E5:E9" si="0">C5*D5</f>
        <v>0</v>
      </c>
      <c r="F5" s="26"/>
      <c r="G5" s="27"/>
      <c r="H5" s="28">
        <f t="shared" ref="H5:H9" si="1">F5*G5</f>
        <v>0</v>
      </c>
      <c r="I5" s="35"/>
      <c r="J5" s="36"/>
      <c r="K5" s="37">
        <f t="shared" ref="K5:K9" si="2">I5*J5</f>
        <v>0</v>
      </c>
      <c r="L5" s="46"/>
      <c r="M5" s="47"/>
      <c r="N5" s="48"/>
      <c r="O5" s="49"/>
      <c r="P5" s="42">
        <f t="shared" ref="P5:P9" si="3">N5*O5</f>
        <v>0</v>
      </c>
      <c r="Q5" s="50">
        <f t="shared" ref="Q5:R9" si="4">SUM(N5,I5,F5,C5,L5)</f>
        <v>0</v>
      </c>
      <c r="R5" s="51">
        <f t="shared" si="4"/>
        <v>0</v>
      </c>
      <c r="S5" s="53">
        <f t="shared" ref="S5:S9" si="5">Q5*R5</f>
        <v>0</v>
      </c>
      <c r="T5" s="74"/>
      <c r="U5" s="74"/>
      <c r="V5" s="75"/>
    </row>
    <row r="6" spans="1:22" x14ac:dyDescent="0.35">
      <c r="A6" s="17" t="s">
        <v>107</v>
      </c>
      <c r="B6" s="18" t="s">
        <v>19</v>
      </c>
      <c r="C6" s="7"/>
      <c r="D6" s="5"/>
      <c r="E6" s="11">
        <f t="shared" si="0"/>
        <v>0</v>
      </c>
      <c r="F6" s="26"/>
      <c r="G6" s="27"/>
      <c r="H6" s="28">
        <f t="shared" si="1"/>
        <v>0</v>
      </c>
      <c r="I6" s="35"/>
      <c r="J6" s="36"/>
      <c r="K6" s="37">
        <f t="shared" si="2"/>
        <v>0</v>
      </c>
      <c r="L6" s="46"/>
      <c r="M6" s="47"/>
      <c r="N6" s="48"/>
      <c r="O6" s="49"/>
      <c r="P6" s="42">
        <f t="shared" si="3"/>
        <v>0</v>
      </c>
      <c r="Q6" s="50">
        <f t="shared" si="4"/>
        <v>0</v>
      </c>
      <c r="R6" s="51">
        <f t="shared" si="4"/>
        <v>0</v>
      </c>
      <c r="S6" s="53">
        <f t="shared" si="5"/>
        <v>0</v>
      </c>
      <c r="T6" s="74"/>
      <c r="U6" s="74"/>
      <c r="V6" s="75"/>
    </row>
    <row r="7" spans="1:22" x14ac:dyDescent="0.35">
      <c r="A7" s="17" t="s">
        <v>108</v>
      </c>
      <c r="B7" s="18" t="s">
        <v>19</v>
      </c>
      <c r="C7" s="7"/>
      <c r="D7" s="5"/>
      <c r="E7" s="11">
        <f t="shared" si="0"/>
        <v>0</v>
      </c>
      <c r="F7" s="26"/>
      <c r="G7" s="27"/>
      <c r="H7" s="28">
        <f t="shared" si="1"/>
        <v>0</v>
      </c>
      <c r="I7" s="35"/>
      <c r="J7" s="36"/>
      <c r="K7" s="37">
        <f t="shared" si="2"/>
        <v>0</v>
      </c>
      <c r="L7" s="46"/>
      <c r="M7" s="47"/>
      <c r="N7" s="48"/>
      <c r="O7" s="49"/>
      <c r="P7" s="42">
        <f t="shared" si="3"/>
        <v>0</v>
      </c>
      <c r="Q7" s="50">
        <f t="shared" si="4"/>
        <v>0</v>
      </c>
      <c r="R7" s="51">
        <f t="shared" si="4"/>
        <v>0</v>
      </c>
      <c r="S7" s="53">
        <f t="shared" si="5"/>
        <v>0</v>
      </c>
      <c r="T7" s="74"/>
      <c r="U7" s="74"/>
      <c r="V7" s="75"/>
    </row>
    <row r="8" spans="1:22" x14ac:dyDescent="0.35">
      <c r="A8" s="17" t="s">
        <v>17</v>
      </c>
      <c r="B8" s="18" t="s">
        <v>117</v>
      </c>
      <c r="C8" s="7"/>
      <c r="D8" s="5"/>
      <c r="E8" s="11">
        <f t="shared" si="0"/>
        <v>0</v>
      </c>
      <c r="F8" s="26"/>
      <c r="G8" s="27"/>
      <c r="H8" s="28">
        <f t="shared" si="1"/>
        <v>0</v>
      </c>
      <c r="I8" s="35"/>
      <c r="J8" s="36"/>
      <c r="K8" s="37">
        <f t="shared" si="2"/>
        <v>0</v>
      </c>
      <c r="L8" s="46"/>
      <c r="M8" s="47"/>
      <c r="N8" s="48"/>
      <c r="O8" s="49"/>
      <c r="P8" s="42">
        <f t="shared" si="3"/>
        <v>0</v>
      </c>
      <c r="Q8" s="50">
        <f t="shared" si="4"/>
        <v>0</v>
      </c>
      <c r="R8" s="51">
        <f t="shared" si="4"/>
        <v>0</v>
      </c>
      <c r="S8" s="53">
        <f t="shared" si="5"/>
        <v>0</v>
      </c>
      <c r="T8" s="74"/>
      <c r="U8" s="74"/>
      <c r="V8" s="75"/>
    </row>
    <row r="9" spans="1:22" x14ac:dyDescent="0.35">
      <c r="A9" s="17" t="s">
        <v>8</v>
      </c>
      <c r="B9" s="18" t="s">
        <v>118</v>
      </c>
      <c r="C9" s="7"/>
      <c r="D9" s="5"/>
      <c r="E9" s="11">
        <f t="shared" si="0"/>
        <v>0</v>
      </c>
      <c r="F9" s="26"/>
      <c r="G9" s="27"/>
      <c r="H9" s="28">
        <f t="shared" si="1"/>
        <v>0</v>
      </c>
      <c r="I9" s="35"/>
      <c r="J9" s="36"/>
      <c r="K9" s="37">
        <f t="shared" si="2"/>
        <v>0</v>
      </c>
      <c r="L9" s="46"/>
      <c r="M9" s="47"/>
      <c r="N9" s="48"/>
      <c r="O9" s="49"/>
      <c r="P9" s="42">
        <f t="shared" si="3"/>
        <v>0</v>
      </c>
      <c r="Q9" s="50">
        <f t="shared" si="4"/>
        <v>0</v>
      </c>
      <c r="R9" s="51">
        <f t="shared" si="4"/>
        <v>0</v>
      </c>
      <c r="S9" s="53">
        <f t="shared" si="5"/>
        <v>0</v>
      </c>
      <c r="T9" s="74"/>
      <c r="U9" s="74"/>
      <c r="V9" s="75"/>
    </row>
    <row r="10" spans="1:22" x14ac:dyDescent="0.35">
      <c r="A10" s="80">
        <f>A2+1</f>
        <v>42521</v>
      </c>
      <c r="B10" s="81"/>
      <c r="C10" s="79" t="s">
        <v>4</v>
      </c>
      <c r="D10" s="70"/>
      <c r="E10" s="70"/>
      <c r="F10" s="70" t="s">
        <v>5</v>
      </c>
      <c r="G10" s="70"/>
      <c r="H10" s="70"/>
      <c r="I10" s="70" t="s">
        <v>6</v>
      </c>
      <c r="J10" s="70"/>
      <c r="K10" s="70"/>
      <c r="L10" s="70" t="s">
        <v>7</v>
      </c>
      <c r="M10" s="70"/>
      <c r="N10" s="70" t="s">
        <v>104</v>
      </c>
      <c r="O10" s="70"/>
      <c r="P10" s="70"/>
      <c r="Q10" s="70" t="s">
        <v>88</v>
      </c>
      <c r="R10" s="70"/>
      <c r="S10" s="70"/>
      <c r="T10" s="70" t="s">
        <v>3</v>
      </c>
      <c r="U10" s="70"/>
      <c r="V10" s="82"/>
    </row>
    <row r="11" spans="1:22" x14ac:dyDescent="0.35">
      <c r="A11" s="1" t="s">
        <v>0</v>
      </c>
      <c r="B11" s="14" t="s">
        <v>21</v>
      </c>
      <c r="C11" s="3" t="s">
        <v>22</v>
      </c>
      <c r="D11" s="3" t="s">
        <v>1</v>
      </c>
      <c r="E11" s="4" t="s">
        <v>87</v>
      </c>
      <c r="F11" s="3" t="s">
        <v>22</v>
      </c>
      <c r="G11" s="3" t="s">
        <v>1</v>
      </c>
      <c r="H11" s="4" t="s">
        <v>87</v>
      </c>
      <c r="I11" s="2" t="s">
        <v>22</v>
      </c>
      <c r="J11" s="3" t="s">
        <v>1</v>
      </c>
      <c r="K11" s="4" t="s">
        <v>2</v>
      </c>
      <c r="L11" s="2" t="s">
        <v>22</v>
      </c>
      <c r="M11" s="3" t="s">
        <v>1</v>
      </c>
      <c r="N11" s="2" t="s">
        <v>22</v>
      </c>
      <c r="O11" s="3" t="s">
        <v>1</v>
      </c>
      <c r="P11" s="4" t="s">
        <v>87</v>
      </c>
      <c r="Q11" s="2" t="s">
        <v>22</v>
      </c>
      <c r="R11" s="3" t="s">
        <v>1</v>
      </c>
      <c r="S11" s="4" t="s">
        <v>87</v>
      </c>
      <c r="T11" s="74"/>
      <c r="U11" s="74"/>
      <c r="V11" s="75"/>
    </row>
    <row r="12" spans="1:22" x14ac:dyDescent="0.35">
      <c r="A12" s="15" t="s">
        <v>9</v>
      </c>
      <c r="B12" s="16" t="s">
        <v>19</v>
      </c>
      <c r="C12" s="9"/>
      <c r="D12" s="10"/>
      <c r="E12" s="13">
        <f>C12*D12</f>
        <v>0</v>
      </c>
      <c r="F12" s="23"/>
      <c r="G12" s="24"/>
      <c r="H12" s="25">
        <f>F12*G12</f>
        <v>0</v>
      </c>
      <c r="I12" s="32"/>
      <c r="J12" s="33"/>
      <c r="K12" s="34">
        <f>I12*J12</f>
        <v>0</v>
      </c>
      <c r="L12" s="44"/>
      <c r="M12" s="45"/>
      <c r="N12" s="48"/>
      <c r="O12" s="49"/>
      <c r="P12" s="41">
        <f>N12*O12</f>
        <v>0</v>
      </c>
      <c r="Q12" s="50">
        <f>SUM(N12,I12,F12,C12,L12)</f>
        <v>0</v>
      </c>
      <c r="R12" s="51">
        <f>SUM(O12,J12,G12,D12,M12)</f>
        <v>0</v>
      </c>
      <c r="S12" s="52">
        <f>Q12*R12</f>
        <v>0</v>
      </c>
      <c r="T12" s="74"/>
      <c r="U12" s="74"/>
      <c r="V12" s="75"/>
    </row>
    <row r="13" spans="1:22" x14ac:dyDescent="0.35">
      <c r="A13" s="17" t="s">
        <v>109</v>
      </c>
      <c r="B13" s="18" t="s">
        <v>19</v>
      </c>
      <c r="C13" s="7"/>
      <c r="D13" s="5"/>
      <c r="E13" s="11">
        <f t="shared" ref="E13:E17" si="6">C13*D13</f>
        <v>0</v>
      </c>
      <c r="F13" s="26"/>
      <c r="G13" s="27"/>
      <c r="H13" s="28">
        <f t="shared" ref="H13:H17" si="7">F13*G13</f>
        <v>0</v>
      </c>
      <c r="I13" s="35"/>
      <c r="J13" s="36"/>
      <c r="K13" s="37">
        <f t="shared" ref="K13:K17" si="8">I13*J13</f>
        <v>0</v>
      </c>
      <c r="L13" s="46"/>
      <c r="M13" s="47"/>
      <c r="N13" s="48"/>
      <c r="O13" s="49"/>
      <c r="P13" s="42">
        <f t="shared" ref="P13:P17" si="9">N13*O13</f>
        <v>0</v>
      </c>
      <c r="Q13" s="50">
        <f t="shared" ref="Q13:R17" si="10">SUM(N13,I13,F13,C13,L13)</f>
        <v>0</v>
      </c>
      <c r="R13" s="51">
        <f t="shared" si="10"/>
        <v>0</v>
      </c>
      <c r="S13" s="53">
        <f t="shared" ref="S13:S17" si="11">Q13*R13</f>
        <v>0</v>
      </c>
      <c r="T13" s="74"/>
      <c r="U13" s="74"/>
      <c r="V13" s="75"/>
    </row>
    <row r="14" spans="1:22" x14ac:dyDescent="0.35">
      <c r="A14" s="17" t="s">
        <v>110</v>
      </c>
      <c r="B14" s="18" t="s">
        <v>19</v>
      </c>
      <c r="C14" s="7"/>
      <c r="D14" s="5"/>
      <c r="E14" s="11">
        <f t="shared" si="6"/>
        <v>0</v>
      </c>
      <c r="F14" s="26"/>
      <c r="G14" s="27"/>
      <c r="H14" s="28">
        <f t="shared" si="7"/>
        <v>0</v>
      </c>
      <c r="I14" s="35"/>
      <c r="J14" s="36"/>
      <c r="K14" s="37">
        <f t="shared" si="8"/>
        <v>0</v>
      </c>
      <c r="L14" s="46"/>
      <c r="M14" s="47"/>
      <c r="N14" s="48"/>
      <c r="O14" s="49"/>
      <c r="P14" s="42">
        <f t="shared" si="9"/>
        <v>0</v>
      </c>
      <c r="Q14" s="50">
        <f t="shared" si="10"/>
        <v>0</v>
      </c>
      <c r="R14" s="51">
        <f t="shared" si="10"/>
        <v>0</v>
      </c>
      <c r="S14" s="53">
        <f t="shared" si="11"/>
        <v>0</v>
      </c>
      <c r="T14" s="74"/>
      <c r="U14" s="74"/>
      <c r="V14" s="75"/>
    </row>
    <row r="15" spans="1:22" x14ac:dyDescent="0.35">
      <c r="A15" s="17" t="s">
        <v>13</v>
      </c>
      <c r="B15" s="18" t="s">
        <v>19</v>
      </c>
      <c r="C15" s="7"/>
      <c r="D15" s="5"/>
      <c r="E15" s="11">
        <f t="shared" si="6"/>
        <v>0</v>
      </c>
      <c r="F15" s="26"/>
      <c r="G15" s="27"/>
      <c r="H15" s="28">
        <f t="shared" si="7"/>
        <v>0</v>
      </c>
      <c r="I15" s="35"/>
      <c r="J15" s="36"/>
      <c r="K15" s="37">
        <f t="shared" si="8"/>
        <v>0</v>
      </c>
      <c r="L15" s="46"/>
      <c r="M15" s="47"/>
      <c r="N15" s="48"/>
      <c r="O15" s="49"/>
      <c r="P15" s="42">
        <f t="shared" si="9"/>
        <v>0</v>
      </c>
      <c r="Q15" s="50">
        <f t="shared" si="10"/>
        <v>0</v>
      </c>
      <c r="R15" s="51">
        <f t="shared" si="10"/>
        <v>0</v>
      </c>
      <c r="S15" s="53">
        <f t="shared" si="11"/>
        <v>0</v>
      </c>
      <c r="T15" s="74"/>
      <c r="U15" s="74"/>
      <c r="V15" s="75"/>
    </row>
    <row r="16" spans="1:22" x14ac:dyDescent="0.35">
      <c r="A16" s="17" t="s">
        <v>111</v>
      </c>
      <c r="B16" s="18" t="s">
        <v>19</v>
      </c>
      <c r="C16" s="7"/>
      <c r="D16" s="5"/>
      <c r="E16" s="11">
        <f t="shared" si="6"/>
        <v>0</v>
      </c>
      <c r="F16" s="26"/>
      <c r="G16" s="27"/>
      <c r="H16" s="28">
        <f t="shared" si="7"/>
        <v>0</v>
      </c>
      <c r="I16" s="35"/>
      <c r="J16" s="36"/>
      <c r="K16" s="37">
        <f t="shared" si="8"/>
        <v>0</v>
      </c>
      <c r="L16" s="46"/>
      <c r="M16" s="47"/>
      <c r="N16" s="48"/>
      <c r="O16" s="49"/>
      <c r="P16" s="42">
        <f t="shared" si="9"/>
        <v>0</v>
      </c>
      <c r="Q16" s="50">
        <f t="shared" si="10"/>
        <v>0</v>
      </c>
      <c r="R16" s="51">
        <f t="shared" si="10"/>
        <v>0</v>
      </c>
      <c r="S16" s="53">
        <f t="shared" si="11"/>
        <v>0</v>
      </c>
      <c r="T16" s="74"/>
      <c r="U16" s="74"/>
      <c r="V16" s="75"/>
    </row>
    <row r="17" spans="1:22" x14ac:dyDescent="0.35">
      <c r="A17" s="17" t="s">
        <v>14</v>
      </c>
      <c r="B17" s="18" t="s">
        <v>19</v>
      </c>
      <c r="C17" s="7"/>
      <c r="D17" s="5"/>
      <c r="E17" s="11">
        <f t="shared" si="6"/>
        <v>0</v>
      </c>
      <c r="F17" s="26"/>
      <c r="G17" s="27"/>
      <c r="H17" s="28">
        <f t="shared" si="7"/>
        <v>0</v>
      </c>
      <c r="I17" s="35"/>
      <c r="J17" s="36"/>
      <c r="K17" s="37">
        <f t="shared" si="8"/>
        <v>0</v>
      </c>
      <c r="L17" s="46"/>
      <c r="M17" s="47"/>
      <c r="N17" s="48"/>
      <c r="O17" s="49"/>
      <c r="P17" s="42">
        <f t="shared" si="9"/>
        <v>0</v>
      </c>
      <c r="Q17" s="50">
        <f t="shared" si="10"/>
        <v>0</v>
      </c>
      <c r="R17" s="51">
        <f t="shared" si="10"/>
        <v>0</v>
      </c>
      <c r="S17" s="53">
        <f t="shared" si="11"/>
        <v>0</v>
      </c>
      <c r="T17" s="74"/>
      <c r="U17" s="74"/>
      <c r="V17" s="75"/>
    </row>
    <row r="18" spans="1:22" x14ac:dyDescent="0.35">
      <c r="A18" s="80">
        <f>A10+2</f>
        <v>42523</v>
      </c>
      <c r="B18" s="81"/>
      <c r="C18" s="79" t="s">
        <v>4</v>
      </c>
      <c r="D18" s="70"/>
      <c r="E18" s="70"/>
      <c r="F18" s="70" t="s">
        <v>5</v>
      </c>
      <c r="G18" s="70"/>
      <c r="H18" s="70"/>
      <c r="I18" s="70" t="s">
        <v>6</v>
      </c>
      <c r="J18" s="70"/>
      <c r="K18" s="70"/>
      <c r="L18" s="70" t="s">
        <v>7</v>
      </c>
      <c r="M18" s="70"/>
      <c r="N18" s="70" t="s">
        <v>104</v>
      </c>
      <c r="O18" s="70"/>
      <c r="P18" s="70"/>
      <c r="Q18" s="70" t="s">
        <v>88</v>
      </c>
      <c r="R18" s="70"/>
      <c r="S18" s="70"/>
      <c r="T18" s="70" t="s">
        <v>3</v>
      </c>
      <c r="U18" s="70"/>
      <c r="V18" s="82"/>
    </row>
    <row r="19" spans="1:22" x14ac:dyDescent="0.35">
      <c r="A19" s="1" t="s">
        <v>0</v>
      </c>
      <c r="B19" s="14" t="s">
        <v>21</v>
      </c>
      <c r="C19" s="3" t="s">
        <v>22</v>
      </c>
      <c r="D19" s="3" t="s">
        <v>1</v>
      </c>
      <c r="E19" s="4" t="s">
        <v>87</v>
      </c>
      <c r="F19" s="3" t="s">
        <v>22</v>
      </c>
      <c r="G19" s="3" t="s">
        <v>1</v>
      </c>
      <c r="H19" s="4" t="s">
        <v>87</v>
      </c>
      <c r="I19" s="2" t="s">
        <v>22</v>
      </c>
      <c r="J19" s="3" t="s">
        <v>1</v>
      </c>
      <c r="K19" s="4" t="s">
        <v>87</v>
      </c>
      <c r="L19" s="2" t="s">
        <v>22</v>
      </c>
      <c r="M19" s="3" t="s">
        <v>1</v>
      </c>
      <c r="N19" s="2" t="s">
        <v>22</v>
      </c>
      <c r="O19" s="3" t="s">
        <v>1</v>
      </c>
      <c r="P19" s="4" t="s">
        <v>87</v>
      </c>
      <c r="Q19" s="2" t="s">
        <v>22</v>
      </c>
      <c r="R19" s="3" t="s">
        <v>1</v>
      </c>
      <c r="S19" s="4" t="s">
        <v>87</v>
      </c>
      <c r="T19" s="74"/>
      <c r="U19" s="74"/>
      <c r="V19" s="75"/>
    </row>
    <row r="20" spans="1:22" x14ac:dyDescent="0.35">
      <c r="A20" s="15" t="s">
        <v>15</v>
      </c>
      <c r="B20" s="16" t="s">
        <v>20</v>
      </c>
      <c r="C20" s="9"/>
      <c r="D20" s="10"/>
      <c r="E20" s="13">
        <f>C20*D20</f>
        <v>0</v>
      </c>
      <c r="F20" s="23"/>
      <c r="G20" s="24"/>
      <c r="H20" s="25">
        <f>F20*G20</f>
        <v>0</v>
      </c>
      <c r="I20" s="32"/>
      <c r="J20" s="33"/>
      <c r="K20" s="34">
        <f>I20*J20</f>
        <v>0</v>
      </c>
      <c r="L20" s="44"/>
      <c r="M20" s="45"/>
      <c r="N20" s="48"/>
      <c r="O20" s="49"/>
      <c r="P20" s="41">
        <f>N20*O20</f>
        <v>0</v>
      </c>
      <c r="Q20" s="50">
        <f>SUM(N20,I20,F20,C20,L20)</f>
        <v>0</v>
      </c>
      <c r="R20" s="51">
        <f>SUM(O20,J20,G20,D20,M20)</f>
        <v>0</v>
      </c>
      <c r="S20" s="52">
        <f>Q20*R20</f>
        <v>0</v>
      </c>
      <c r="T20" s="74"/>
      <c r="U20" s="74"/>
      <c r="V20" s="75"/>
    </row>
    <row r="21" spans="1:22" x14ac:dyDescent="0.35">
      <c r="A21" s="17" t="s">
        <v>112</v>
      </c>
      <c r="B21" s="18" t="s">
        <v>20</v>
      </c>
      <c r="C21" s="7"/>
      <c r="D21" s="5"/>
      <c r="E21" s="11">
        <f t="shared" ref="E21:E25" si="12">C21*D21</f>
        <v>0</v>
      </c>
      <c r="F21" s="26"/>
      <c r="G21" s="27"/>
      <c r="H21" s="28">
        <f t="shared" ref="H21:H25" si="13">F21*G21</f>
        <v>0</v>
      </c>
      <c r="I21" s="35"/>
      <c r="J21" s="36"/>
      <c r="K21" s="37">
        <f t="shared" ref="K21:K25" si="14">I21*J21</f>
        <v>0</v>
      </c>
      <c r="L21" s="46"/>
      <c r="M21" s="47"/>
      <c r="N21" s="48"/>
      <c r="O21" s="49"/>
      <c r="P21" s="42">
        <f t="shared" ref="P21:P25" si="15">N21*O21</f>
        <v>0</v>
      </c>
      <c r="Q21" s="50">
        <f t="shared" ref="Q21:R25" si="16">SUM(N21,I21,F21,C21,L21)</f>
        <v>0</v>
      </c>
      <c r="R21" s="51">
        <f t="shared" si="16"/>
        <v>0</v>
      </c>
      <c r="S21" s="53">
        <f t="shared" ref="S21:S25" si="17">Q21*R21</f>
        <v>0</v>
      </c>
      <c r="T21" s="74"/>
      <c r="U21" s="74"/>
      <c r="V21" s="75"/>
    </row>
    <row r="22" spans="1:22" x14ac:dyDescent="0.35">
      <c r="A22" s="17" t="s">
        <v>16</v>
      </c>
      <c r="B22" s="18" t="s">
        <v>20</v>
      </c>
      <c r="C22" s="7"/>
      <c r="D22" s="5"/>
      <c r="E22" s="11">
        <f t="shared" si="12"/>
        <v>0</v>
      </c>
      <c r="F22" s="26"/>
      <c r="G22" s="27"/>
      <c r="H22" s="28">
        <f t="shared" si="13"/>
        <v>0</v>
      </c>
      <c r="I22" s="35"/>
      <c r="J22" s="36"/>
      <c r="K22" s="37">
        <f t="shared" si="14"/>
        <v>0</v>
      </c>
      <c r="L22" s="46"/>
      <c r="M22" s="47"/>
      <c r="N22" s="48"/>
      <c r="O22" s="49"/>
      <c r="P22" s="42">
        <f t="shared" si="15"/>
        <v>0</v>
      </c>
      <c r="Q22" s="50">
        <f t="shared" si="16"/>
        <v>0</v>
      </c>
      <c r="R22" s="51">
        <f t="shared" si="16"/>
        <v>0</v>
      </c>
      <c r="S22" s="53">
        <f t="shared" si="17"/>
        <v>0</v>
      </c>
      <c r="T22" s="74"/>
      <c r="U22" s="74"/>
      <c r="V22" s="75"/>
    </row>
    <row r="23" spans="1:22" x14ac:dyDescent="0.35">
      <c r="A23" s="17" t="s">
        <v>113</v>
      </c>
      <c r="B23" s="18" t="s">
        <v>20</v>
      </c>
      <c r="C23" s="7"/>
      <c r="D23" s="5"/>
      <c r="E23" s="11">
        <f t="shared" si="12"/>
        <v>0</v>
      </c>
      <c r="F23" s="26"/>
      <c r="G23" s="27"/>
      <c r="H23" s="28">
        <f t="shared" si="13"/>
        <v>0</v>
      </c>
      <c r="I23" s="35"/>
      <c r="J23" s="36"/>
      <c r="K23" s="37">
        <f t="shared" si="14"/>
        <v>0</v>
      </c>
      <c r="L23" s="46"/>
      <c r="M23" s="47"/>
      <c r="N23" s="48"/>
      <c r="O23" s="49"/>
      <c r="P23" s="42">
        <f t="shared" si="15"/>
        <v>0</v>
      </c>
      <c r="Q23" s="50">
        <f t="shared" si="16"/>
        <v>0</v>
      </c>
      <c r="R23" s="51">
        <f t="shared" si="16"/>
        <v>0</v>
      </c>
      <c r="S23" s="53">
        <f t="shared" si="17"/>
        <v>0</v>
      </c>
      <c r="T23" s="74"/>
      <c r="U23" s="74"/>
      <c r="V23" s="75"/>
    </row>
    <row r="24" spans="1:22" x14ac:dyDescent="0.35">
      <c r="A24" s="17" t="s">
        <v>18</v>
      </c>
      <c r="B24" s="18" t="s">
        <v>117</v>
      </c>
      <c r="C24" s="7"/>
      <c r="D24" s="5"/>
      <c r="E24" s="11">
        <f t="shared" si="12"/>
        <v>0</v>
      </c>
      <c r="F24" s="26"/>
      <c r="G24" s="27"/>
      <c r="H24" s="28">
        <f t="shared" si="13"/>
        <v>0</v>
      </c>
      <c r="I24" s="35"/>
      <c r="J24" s="36"/>
      <c r="K24" s="37">
        <f t="shared" si="14"/>
        <v>0</v>
      </c>
      <c r="L24" s="46"/>
      <c r="M24" s="47"/>
      <c r="N24" s="48"/>
      <c r="O24" s="49"/>
      <c r="P24" s="42">
        <f t="shared" si="15"/>
        <v>0</v>
      </c>
      <c r="Q24" s="50">
        <f t="shared" si="16"/>
        <v>0</v>
      </c>
      <c r="R24" s="51">
        <f t="shared" si="16"/>
        <v>0</v>
      </c>
      <c r="S24" s="53">
        <f t="shared" si="17"/>
        <v>0</v>
      </c>
      <c r="T24" s="74"/>
      <c r="U24" s="74"/>
      <c r="V24" s="75"/>
    </row>
    <row r="25" spans="1:22" x14ac:dyDescent="0.35">
      <c r="A25" s="17" t="s">
        <v>8</v>
      </c>
      <c r="B25" s="18" t="s">
        <v>118</v>
      </c>
      <c r="C25" s="7"/>
      <c r="D25" s="5"/>
      <c r="E25" s="11">
        <f t="shared" si="12"/>
        <v>0</v>
      </c>
      <c r="F25" s="26"/>
      <c r="G25" s="27"/>
      <c r="H25" s="28">
        <f t="shared" si="13"/>
        <v>0</v>
      </c>
      <c r="I25" s="35"/>
      <c r="J25" s="36"/>
      <c r="K25" s="37">
        <f t="shared" si="14"/>
        <v>0</v>
      </c>
      <c r="L25" s="46"/>
      <c r="M25" s="47"/>
      <c r="N25" s="48"/>
      <c r="O25" s="49"/>
      <c r="P25" s="42">
        <f t="shared" si="15"/>
        <v>0</v>
      </c>
      <c r="Q25" s="50">
        <f t="shared" si="16"/>
        <v>0</v>
      </c>
      <c r="R25" s="51">
        <f t="shared" si="16"/>
        <v>0</v>
      </c>
      <c r="S25" s="53">
        <f t="shared" si="17"/>
        <v>0</v>
      </c>
      <c r="T25" s="74"/>
      <c r="U25" s="74"/>
      <c r="V25" s="75"/>
    </row>
    <row r="26" spans="1:22" x14ac:dyDescent="0.35">
      <c r="A26" s="80">
        <f>A18+1</f>
        <v>42524</v>
      </c>
      <c r="B26" s="81"/>
      <c r="C26" s="79" t="s">
        <v>4</v>
      </c>
      <c r="D26" s="70"/>
      <c r="E26" s="70"/>
      <c r="F26" s="70" t="s">
        <v>5</v>
      </c>
      <c r="G26" s="70"/>
      <c r="H26" s="70"/>
      <c r="I26" s="70" t="s">
        <v>6</v>
      </c>
      <c r="J26" s="70"/>
      <c r="K26" s="70"/>
      <c r="L26" s="70" t="s">
        <v>7</v>
      </c>
      <c r="M26" s="70"/>
      <c r="N26" s="70" t="s">
        <v>104</v>
      </c>
      <c r="O26" s="70"/>
      <c r="P26" s="70"/>
      <c r="Q26" s="70" t="s">
        <v>23</v>
      </c>
      <c r="R26" s="70"/>
      <c r="S26" s="70"/>
      <c r="T26" s="70" t="s">
        <v>3</v>
      </c>
      <c r="U26" s="70"/>
      <c r="V26" s="82"/>
    </row>
    <row r="27" spans="1:22" ht="15" customHeight="1" x14ac:dyDescent="0.35">
      <c r="A27" s="1" t="s">
        <v>0</v>
      </c>
      <c r="B27" s="14" t="s">
        <v>21</v>
      </c>
      <c r="C27" s="3" t="s">
        <v>22</v>
      </c>
      <c r="D27" s="3" t="s">
        <v>1</v>
      </c>
      <c r="E27" s="4" t="s">
        <v>87</v>
      </c>
      <c r="F27" s="3" t="s">
        <v>22</v>
      </c>
      <c r="G27" s="3" t="s">
        <v>1</v>
      </c>
      <c r="H27" s="4" t="s">
        <v>87</v>
      </c>
      <c r="I27" s="2" t="s">
        <v>22</v>
      </c>
      <c r="J27" s="3" t="s">
        <v>1</v>
      </c>
      <c r="K27" s="4" t="s">
        <v>87</v>
      </c>
      <c r="L27" s="2" t="s">
        <v>22</v>
      </c>
      <c r="M27" s="3" t="s">
        <v>1</v>
      </c>
      <c r="N27" s="2" t="s">
        <v>22</v>
      </c>
      <c r="O27" s="3" t="s">
        <v>1</v>
      </c>
      <c r="P27" s="4" t="s">
        <v>87</v>
      </c>
      <c r="Q27" s="2" t="s">
        <v>22</v>
      </c>
      <c r="R27" s="3" t="s">
        <v>1</v>
      </c>
      <c r="S27" s="4" t="s">
        <v>87</v>
      </c>
      <c r="T27" s="73"/>
      <c r="U27" s="74"/>
      <c r="V27" s="75"/>
    </row>
    <row r="28" spans="1:22" x14ac:dyDescent="0.35">
      <c r="A28" s="15" t="s">
        <v>114</v>
      </c>
      <c r="B28" s="16" t="s">
        <v>20</v>
      </c>
      <c r="C28" s="9"/>
      <c r="D28" s="10"/>
      <c r="E28" s="13">
        <f>C28*D28</f>
        <v>0</v>
      </c>
      <c r="F28" s="23"/>
      <c r="G28" s="24"/>
      <c r="H28" s="25">
        <f>F28*G28</f>
        <v>0</v>
      </c>
      <c r="I28" s="32"/>
      <c r="J28" s="33"/>
      <c r="K28" s="34">
        <f>I28*J28</f>
        <v>0</v>
      </c>
      <c r="L28" s="44"/>
      <c r="M28" s="45"/>
      <c r="N28" s="48"/>
      <c r="O28" s="49"/>
      <c r="P28" s="41">
        <f>N28*O28</f>
        <v>0</v>
      </c>
      <c r="Q28" s="50">
        <f>SUM(N28,I28,F28,C28,L28)</f>
        <v>0</v>
      </c>
      <c r="R28" s="51">
        <f>SUM(O28,J28,G28,D28,M28)</f>
        <v>0</v>
      </c>
      <c r="S28" s="52">
        <f>Q28*R28</f>
        <v>0</v>
      </c>
      <c r="T28" s="73"/>
      <c r="U28" s="74"/>
      <c r="V28" s="75"/>
    </row>
    <row r="29" spans="1:22" x14ac:dyDescent="0.35">
      <c r="A29" s="17" t="s">
        <v>10</v>
      </c>
      <c r="B29" s="18" t="s">
        <v>20</v>
      </c>
      <c r="C29" s="7"/>
      <c r="D29" s="5"/>
      <c r="E29" s="11">
        <f t="shared" ref="E29:E33" si="18">C29*D29</f>
        <v>0</v>
      </c>
      <c r="F29" s="26"/>
      <c r="G29" s="27"/>
      <c r="H29" s="28">
        <f t="shared" ref="H29:H33" si="19">F29*G29</f>
        <v>0</v>
      </c>
      <c r="I29" s="35"/>
      <c r="J29" s="36"/>
      <c r="K29" s="37">
        <f t="shared" ref="K29:K33" si="20">I29*J29</f>
        <v>0</v>
      </c>
      <c r="L29" s="46"/>
      <c r="M29" s="47"/>
      <c r="N29" s="48"/>
      <c r="O29" s="49"/>
      <c r="P29" s="42">
        <f t="shared" ref="P29:P33" si="21">N29*O29</f>
        <v>0</v>
      </c>
      <c r="Q29" s="50">
        <f t="shared" ref="Q29:R33" si="22">SUM(N29,I29,F29,C29,L29)</f>
        <v>0</v>
      </c>
      <c r="R29" s="51">
        <f t="shared" si="22"/>
        <v>0</v>
      </c>
      <c r="S29" s="53">
        <f t="shared" ref="S29:S33" si="23">Q29*R29</f>
        <v>0</v>
      </c>
      <c r="T29" s="73"/>
      <c r="U29" s="74"/>
      <c r="V29" s="75"/>
    </row>
    <row r="30" spans="1:22" x14ac:dyDescent="0.35">
      <c r="A30" s="17" t="s">
        <v>115</v>
      </c>
      <c r="B30" s="18" t="s">
        <v>20</v>
      </c>
      <c r="C30" s="7"/>
      <c r="D30" s="5"/>
      <c r="E30" s="11">
        <f t="shared" si="18"/>
        <v>0</v>
      </c>
      <c r="F30" s="26"/>
      <c r="G30" s="27"/>
      <c r="H30" s="28">
        <f t="shared" si="19"/>
        <v>0</v>
      </c>
      <c r="I30" s="35"/>
      <c r="J30" s="36"/>
      <c r="K30" s="37">
        <f t="shared" si="20"/>
        <v>0</v>
      </c>
      <c r="L30" s="46"/>
      <c r="M30" s="47"/>
      <c r="N30" s="48"/>
      <c r="O30" s="49"/>
      <c r="P30" s="42">
        <f t="shared" si="21"/>
        <v>0</v>
      </c>
      <c r="Q30" s="50">
        <f t="shared" si="22"/>
        <v>0</v>
      </c>
      <c r="R30" s="51">
        <f t="shared" si="22"/>
        <v>0</v>
      </c>
      <c r="S30" s="53">
        <f t="shared" si="23"/>
        <v>0</v>
      </c>
      <c r="T30" s="73"/>
      <c r="U30" s="74"/>
      <c r="V30" s="75"/>
    </row>
    <row r="31" spans="1:22" x14ac:dyDescent="0.35">
      <c r="A31" s="17" t="s">
        <v>11</v>
      </c>
      <c r="B31" s="18" t="s">
        <v>20</v>
      </c>
      <c r="C31" s="7"/>
      <c r="D31" s="5"/>
      <c r="E31" s="11">
        <f t="shared" si="18"/>
        <v>0</v>
      </c>
      <c r="F31" s="26"/>
      <c r="G31" s="27"/>
      <c r="H31" s="28">
        <f t="shared" si="19"/>
        <v>0</v>
      </c>
      <c r="I31" s="35"/>
      <c r="J31" s="36"/>
      <c r="K31" s="37">
        <f t="shared" si="20"/>
        <v>0</v>
      </c>
      <c r="L31" s="46"/>
      <c r="M31" s="47"/>
      <c r="N31" s="48"/>
      <c r="O31" s="49"/>
      <c r="P31" s="42">
        <f t="shared" si="21"/>
        <v>0</v>
      </c>
      <c r="Q31" s="50">
        <f t="shared" si="22"/>
        <v>0</v>
      </c>
      <c r="R31" s="51">
        <f t="shared" si="22"/>
        <v>0</v>
      </c>
      <c r="S31" s="53">
        <f t="shared" si="23"/>
        <v>0</v>
      </c>
      <c r="T31" s="73"/>
      <c r="U31" s="74"/>
      <c r="V31" s="75"/>
    </row>
    <row r="32" spans="1:22" x14ac:dyDescent="0.35">
      <c r="A32" s="17" t="s">
        <v>116</v>
      </c>
      <c r="B32" s="18" t="s">
        <v>20</v>
      </c>
      <c r="C32" s="7"/>
      <c r="D32" s="5"/>
      <c r="E32" s="11">
        <f t="shared" si="18"/>
        <v>0</v>
      </c>
      <c r="F32" s="26"/>
      <c r="G32" s="27"/>
      <c r="H32" s="28">
        <f t="shared" si="19"/>
        <v>0</v>
      </c>
      <c r="I32" s="35"/>
      <c r="J32" s="36"/>
      <c r="K32" s="37">
        <f t="shared" si="20"/>
        <v>0</v>
      </c>
      <c r="L32" s="46"/>
      <c r="M32" s="47"/>
      <c r="N32" s="48"/>
      <c r="O32" s="49"/>
      <c r="P32" s="42">
        <f t="shared" si="21"/>
        <v>0</v>
      </c>
      <c r="Q32" s="50">
        <f t="shared" si="22"/>
        <v>0</v>
      </c>
      <c r="R32" s="51">
        <f t="shared" si="22"/>
        <v>0</v>
      </c>
      <c r="S32" s="53">
        <f t="shared" si="23"/>
        <v>0</v>
      </c>
      <c r="T32" s="73"/>
      <c r="U32" s="74"/>
      <c r="V32" s="75"/>
    </row>
    <row r="33" spans="1:22" x14ac:dyDescent="0.35">
      <c r="A33" s="17" t="s">
        <v>12</v>
      </c>
      <c r="B33" s="19" t="s">
        <v>20</v>
      </c>
      <c r="C33" s="8"/>
      <c r="D33" s="6"/>
      <c r="E33" s="12">
        <f t="shared" si="18"/>
        <v>0</v>
      </c>
      <c r="F33" s="29"/>
      <c r="G33" s="30"/>
      <c r="H33" s="31">
        <f t="shared" si="19"/>
        <v>0</v>
      </c>
      <c r="I33" s="38"/>
      <c r="J33" s="39"/>
      <c r="K33" s="40">
        <f t="shared" si="20"/>
        <v>0</v>
      </c>
      <c r="L33" s="54"/>
      <c r="M33" s="55"/>
      <c r="N33" s="56"/>
      <c r="O33" s="57"/>
      <c r="P33" s="43">
        <f t="shared" si="21"/>
        <v>0</v>
      </c>
      <c r="Q33" s="58">
        <f t="shared" si="22"/>
        <v>0</v>
      </c>
      <c r="R33" s="59">
        <f t="shared" si="22"/>
        <v>0</v>
      </c>
      <c r="S33" s="60">
        <f t="shared" si="23"/>
        <v>0</v>
      </c>
      <c r="T33" s="76"/>
      <c r="U33" s="77"/>
      <c r="V33" s="78"/>
    </row>
  </sheetData>
  <mergeCells count="37">
    <mergeCell ref="T27:V33"/>
    <mergeCell ref="T19:V25"/>
    <mergeCell ref="A26:B26"/>
    <mergeCell ref="C26:E26"/>
    <mergeCell ref="F26:H26"/>
    <mergeCell ref="I26:K26"/>
    <mergeCell ref="L26:M26"/>
    <mergeCell ref="N26:P26"/>
    <mergeCell ref="Q26:S26"/>
    <mergeCell ref="T26:V26"/>
    <mergeCell ref="T11:V17"/>
    <mergeCell ref="A18:B18"/>
    <mergeCell ref="C18:E18"/>
    <mergeCell ref="F18:H18"/>
    <mergeCell ref="I18:K18"/>
    <mergeCell ref="L18:M18"/>
    <mergeCell ref="N18:P18"/>
    <mergeCell ref="Q18:S18"/>
    <mergeCell ref="T18:V18"/>
    <mergeCell ref="T3:V9"/>
    <mergeCell ref="A10:B10"/>
    <mergeCell ref="C10:E10"/>
    <mergeCell ref="F10:H10"/>
    <mergeCell ref="I10:K10"/>
    <mergeCell ref="L10:M10"/>
    <mergeCell ref="N10:P10"/>
    <mergeCell ref="Q10:S10"/>
    <mergeCell ref="T10:V10"/>
    <mergeCell ref="C1:V1"/>
    <mergeCell ref="A2:B2"/>
    <mergeCell ref="C2:E2"/>
    <mergeCell ref="F2:H2"/>
    <mergeCell ref="I2:K2"/>
    <mergeCell ref="L2:M2"/>
    <mergeCell ref="N2:P2"/>
    <mergeCell ref="Q2:S2"/>
    <mergeCell ref="T2:V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/>
  </sheetViews>
  <sheetFormatPr defaultRowHeight="14.5" x14ac:dyDescent="0.35"/>
  <cols>
    <col min="1" max="1" width="24.7265625" bestFit="1" customWidth="1"/>
    <col min="2" max="2" width="10.26953125" customWidth="1"/>
    <col min="3" max="3" width="4.453125" bestFit="1" customWidth="1"/>
    <col min="4" max="4" width="7.453125" bestFit="1" customWidth="1"/>
    <col min="5" max="5" width="5.453125" hidden="1" customWidth="1"/>
    <col min="6" max="6" width="4.453125" bestFit="1" customWidth="1"/>
    <col min="7" max="7" width="7.453125" bestFit="1" customWidth="1"/>
    <col min="8" max="8" width="5.453125" hidden="1" customWidth="1"/>
    <col min="9" max="9" width="4.453125" bestFit="1" customWidth="1"/>
    <col min="10" max="10" width="7.453125" bestFit="1" customWidth="1"/>
    <col min="11" max="11" width="5.453125" hidden="1" customWidth="1"/>
    <col min="12" max="12" width="4.453125" bestFit="1" customWidth="1"/>
    <col min="13" max="13" width="7.453125" bestFit="1" customWidth="1"/>
    <col min="14" max="14" width="4.453125" bestFit="1" customWidth="1"/>
    <col min="15" max="15" width="7.453125" bestFit="1" customWidth="1"/>
    <col min="16" max="16" width="5.453125" hidden="1" customWidth="1"/>
    <col min="17" max="17" width="4.81640625" bestFit="1" customWidth="1"/>
    <col min="18" max="18" width="7.81640625" bestFit="1" customWidth="1"/>
    <col min="19" max="19" width="6" bestFit="1" customWidth="1"/>
  </cols>
  <sheetData>
    <row r="1" spans="1:22" ht="21" x14ac:dyDescent="0.5">
      <c r="A1" s="21" t="s">
        <v>89</v>
      </c>
      <c r="B1" s="22">
        <f>Week11!B1+7</f>
        <v>42527</v>
      </c>
      <c r="C1" s="71" t="s">
        <v>100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</row>
    <row r="2" spans="1:22" x14ac:dyDescent="0.35">
      <c r="A2" s="80">
        <f>B1</f>
        <v>42527</v>
      </c>
      <c r="B2" s="81"/>
      <c r="C2" s="79" t="s">
        <v>4</v>
      </c>
      <c r="D2" s="70"/>
      <c r="E2" s="70"/>
      <c r="F2" s="70" t="s">
        <v>5</v>
      </c>
      <c r="G2" s="70"/>
      <c r="H2" s="70"/>
      <c r="I2" s="70" t="s">
        <v>6</v>
      </c>
      <c r="J2" s="70"/>
      <c r="K2" s="70"/>
      <c r="L2" s="70" t="s">
        <v>7</v>
      </c>
      <c r="M2" s="70"/>
      <c r="N2" s="70" t="s">
        <v>104</v>
      </c>
      <c r="O2" s="70"/>
      <c r="P2" s="70"/>
      <c r="Q2" s="70" t="s">
        <v>88</v>
      </c>
      <c r="R2" s="70"/>
      <c r="S2" s="70"/>
      <c r="T2" s="70" t="s">
        <v>3</v>
      </c>
      <c r="U2" s="70"/>
      <c r="V2" s="82"/>
    </row>
    <row r="3" spans="1:22" ht="15" customHeight="1" x14ac:dyDescent="0.35">
      <c r="A3" s="1" t="s">
        <v>0</v>
      </c>
      <c r="B3" s="14" t="s">
        <v>21</v>
      </c>
      <c r="C3" s="3" t="s">
        <v>22</v>
      </c>
      <c r="D3" s="3" t="s">
        <v>1</v>
      </c>
      <c r="E3" s="4" t="s">
        <v>87</v>
      </c>
      <c r="F3" s="3" t="s">
        <v>22</v>
      </c>
      <c r="G3" s="3" t="s">
        <v>1</v>
      </c>
      <c r="H3" s="4" t="s">
        <v>87</v>
      </c>
      <c r="I3" s="2" t="s">
        <v>22</v>
      </c>
      <c r="J3" s="3" t="s">
        <v>1</v>
      </c>
      <c r="K3" s="4" t="s">
        <v>87</v>
      </c>
      <c r="L3" s="2" t="s">
        <v>22</v>
      </c>
      <c r="M3" s="3" t="s">
        <v>1</v>
      </c>
      <c r="N3" s="2" t="s">
        <v>22</v>
      </c>
      <c r="O3" s="3" t="s">
        <v>1</v>
      </c>
      <c r="P3" s="4" t="s">
        <v>87</v>
      </c>
      <c r="Q3" s="2" t="s">
        <v>22</v>
      </c>
      <c r="R3" s="3" t="s">
        <v>1</v>
      </c>
      <c r="S3" s="4" t="s">
        <v>87</v>
      </c>
      <c r="T3" s="74"/>
      <c r="U3" s="74"/>
      <c r="V3" s="75"/>
    </row>
    <row r="4" spans="1:22" x14ac:dyDescent="0.35">
      <c r="A4" s="15" t="s">
        <v>105</v>
      </c>
      <c r="B4" s="16" t="s">
        <v>19</v>
      </c>
      <c r="C4" s="9"/>
      <c r="D4" s="10"/>
      <c r="E4" s="13">
        <f>C4*D4</f>
        <v>0</v>
      </c>
      <c r="F4" s="23"/>
      <c r="G4" s="24"/>
      <c r="H4" s="25">
        <f>F4*G4</f>
        <v>0</v>
      </c>
      <c r="I4" s="32"/>
      <c r="J4" s="33"/>
      <c r="K4" s="34">
        <f>I4*J4</f>
        <v>0</v>
      </c>
      <c r="L4" s="44"/>
      <c r="M4" s="45"/>
      <c r="N4" s="48"/>
      <c r="O4" s="49"/>
      <c r="P4" s="41">
        <f>N4*O4</f>
        <v>0</v>
      </c>
      <c r="Q4" s="50">
        <f>SUM(N4,I4,F4,C4,L4)</f>
        <v>0</v>
      </c>
      <c r="R4" s="51">
        <f>SUM(O4,J4,G4,D4,M4)</f>
        <v>0</v>
      </c>
      <c r="S4" s="52">
        <f>Q4*R4</f>
        <v>0</v>
      </c>
      <c r="T4" s="74"/>
      <c r="U4" s="74"/>
      <c r="V4" s="75"/>
    </row>
    <row r="5" spans="1:22" x14ac:dyDescent="0.35">
      <c r="A5" s="17" t="s">
        <v>106</v>
      </c>
      <c r="B5" s="18" t="s">
        <v>19</v>
      </c>
      <c r="C5" s="7"/>
      <c r="D5" s="5"/>
      <c r="E5" s="11">
        <f t="shared" ref="E5:E9" si="0">C5*D5</f>
        <v>0</v>
      </c>
      <c r="F5" s="26"/>
      <c r="G5" s="27"/>
      <c r="H5" s="28">
        <f t="shared" ref="H5:H9" si="1">F5*G5</f>
        <v>0</v>
      </c>
      <c r="I5" s="35"/>
      <c r="J5" s="36"/>
      <c r="K5" s="37">
        <f t="shared" ref="K5:K9" si="2">I5*J5</f>
        <v>0</v>
      </c>
      <c r="L5" s="46"/>
      <c r="M5" s="47"/>
      <c r="N5" s="48"/>
      <c r="O5" s="49"/>
      <c r="P5" s="42">
        <f t="shared" ref="P5:P9" si="3">N5*O5</f>
        <v>0</v>
      </c>
      <c r="Q5" s="50">
        <f t="shared" ref="Q5:R9" si="4">SUM(N5,I5,F5,C5,L5)</f>
        <v>0</v>
      </c>
      <c r="R5" s="51">
        <f t="shared" si="4"/>
        <v>0</v>
      </c>
      <c r="S5" s="53">
        <f t="shared" ref="S5:S9" si="5">Q5*R5</f>
        <v>0</v>
      </c>
      <c r="T5" s="74"/>
      <c r="U5" s="74"/>
      <c r="V5" s="75"/>
    </row>
    <row r="6" spans="1:22" x14ac:dyDescent="0.35">
      <c r="A6" s="17" t="s">
        <v>107</v>
      </c>
      <c r="B6" s="18" t="s">
        <v>19</v>
      </c>
      <c r="C6" s="7"/>
      <c r="D6" s="5"/>
      <c r="E6" s="11">
        <f t="shared" si="0"/>
        <v>0</v>
      </c>
      <c r="F6" s="26"/>
      <c r="G6" s="27"/>
      <c r="H6" s="28">
        <f t="shared" si="1"/>
        <v>0</v>
      </c>
      <c r="I6" s="35"/>
      <c r="J6" s="36"/>
      <c r="K6" s="37">
        <f t="shared" si="2"/>
        <v>0</v>
      </c>
      <c r="L6" s="46"/>
      <c r="M6" s="47"/>
      <c r="N6" s="48"/>
      <c r="O6" s="49"/>
      <c r="P6" s="42">
        <f t="shared" si="3"/>
        <v>0</v>
      </c>
      <c r="Q6" s="50">
        <f t="shared" si="4"/>
        <v>0</v>
      </c>
      <c r="R6" s="51">
        <f t="shared" si="4"/>
        <v>0</v>
      </c>
      <c r="S6" s="53">
        <f t="shared" si="5"/>
        <v>0</v>
      </c>
      <c r="T6" s="74"/>
      <c r="U6" s="74"/>
      <c r="V6" s="75"/>
    </row>
    <row r="7" spans="1:22" x14ac:dyDescent="0.35">
      <c r="A7" s="17" t="s">
        <v>108</v>
      </c>
      <c r="B7" s="18" t="s">
        <v>19</v>
      </c>
      <c r="C7" s="7"/>
      <c r="D7" s="5"/>
      <c r="E7" s="11">
        <f t="shared" si="0"/>
        <v>0</v>
      </c>
      <c r="F7" s="26"/>
      <c r="G7" s="27"/>
      <c r="H7" s="28">
        <f t="shared" si="1"/>
        <v>0</v>
      </c>
      <c r="I7" s="35"/>
      <c r="J7" s="36"/>
      <c r="K7" s="37">
        <f t="shared" si="2"/>
        <v>0</v>
      </c>
      <c r="L7" s="46"/>
      <c r="M7" s="47"/>
      <c r="N7" s="48"/>
      <c r="O7" s="49"/>
      <c r="P7" s="42">
        <f t="shared" si="3"/>
        <v>0</v>
      </c>
      <c r="Q7" s="50">
        <f t="shared" si="4"/>
        <v>0</v>
      </c>
      <c r="R7" s="51">
        <f t="shared" si="4"/>
        <v>0</v>
      </c>
      <c r="S7" s="53">
        <f t="shared" si="5"/>
        <v>0</v>
      </c>
      <c r="T7" s="74"/>
      <c r="U7" s="74"/>
      <c r="V7" s="75"/>
    </row>
    <row r="8" spans="1:22" x14ac:dyDescent="0.35">
      <c r="A8" s="17" t="s">
        <v>17</v>
      </c>
      <c r="B8" s="18" t="s">
        <v>117</v>
      </c>
      <c r="C8" s="7"/>
      <c r="D8" s="5"/>
      <c r="E8" s="11">
        <f t="shared" si="0"/>
        <v>0</v>
      </c>
      <c r="F8" s="26"/>
      <c r="G8" s="27"/>
      <c r="H8" s="28">
        <f t="shared" si="1"/>
        <v>0</v>
      </c>
      <c r="I8" s="35"/>
      <c r="J8" s="36"/>
      <c r="K8" s="37">
        <f t="shared" si="2"/>
        <v>0</v>
      </c>
      <c r="L8" s="46"/>
      <c r="M8" s="47"/>
      <c r="N8" s="48"/>
      <c r="O8" s="49"/>
      <c r="P8" s="42">
        <f t="shared" si="3"/>
        <v>0</v>
      </c>
      <c r="Q8" s="50">
        <f t="shared" si="4"/>
        <v>0</v>
      </c>
      <c r="R8" s="51">
        <f t="shared" si="4"/>
        <v>0</v>
      </c>
      <c r="S8" s="53">
        <f t="shared" si="5"/>
        <v>0</v>
      </c>
      <c r="T8" s="74"/>
      <c r="U8" s="74"/>
      <c r="V8" s="75"/>
    </row>
    <row r="9" spans="1:22" x14ac:dyDescent="0.35">
      <c r="A9" s="17" t="s">
        <v>8</v>
      </c>
      <c r="B9" s="18" t="s">
        <v>118</v>
      </c>
      <c r="C9" s="7"/>
      <c r="D9" s="5"/>
      <c r="E9" s="11">
        <f t="shared" si="0"/>
        <v>0</v>
      </c>
      <c r="F9" s="26"/>
      <c r="G9" s="27"/>
      <c r="H9" s="28">
        <f t="shared" si="1"/>
        <v>0</v>
      </c>
      <c r="I9" s="35"/>
      <c r="J9" s="36"/>
      <c r="K9" s="37">
        <f t="shared" si="2"/>
        <v>0</v>
      </c>
      <c r="L9" s="46"/>
      <c r="M9" s="47"/>
      <c r="N9" s="48"/>
      <c r="O9" s="49"/>
      <c r="P9" s="42">
        <f t="shared" si="3"/>
        <v>0</v>
      </c>
      <c r="Q9" s="50">
        <f t="shared" si="4"/>
        <v>0</v>
      </c>
      <c r="R9" s="51">
        <f t="shared" si="4"/>
        <v>0</v>
      </c>
      <c r="S9" s="53">
        <f t="shared" si="5"/>
        <v>0</v>
      </c>
      <c r="T9" s="74"/>
      <c r="U9" s="74"/>
      <c r="V9" s="75"/>
    </row>
    <row r="10" spans="1:22" x14ac:dyDescent="0.35">
      <c r="A10" s="80">
        <f>A2+1</f>
        <v>42528</v>
      </c>
      <c r="B10" s="81"/>
      <c r="C10" s="79" t="s">
        <v>4</v>
      </c>
      <c r="D10" s="70"/>
      <c r="E10" s="70"/>
      <c r="F10" s="70" t="s">
        <v>5</v>
      </c>
      <c r="G10" s="70"/>
      <c r="H10" s="70"/>
      <c r="I10" s="70" t="s">
        <v>6</v>
      </c>
      <c r="J10" s="70"/>
      <c r="K10" s="70"/>
      <c r="L10" s="70" t="s">
        <v>7</v>
      </c>
      <c r="M10" s="70"/>
      <c r="N10" s="70" t="s">
        <v>104</v>
      </c>
      <c r="O10" s="70"/>
      <c r="P10" s="70"/>
      <c r="Q10" s="70" t="s">
        <v>88</v>
      </c>
      <c r="R10" s="70"/>
      <c r="S10" s="70"/>
      <c r="T10" s="70" t="s">
        <v>3</v>
      </c>
      <c r="U10" s="70"/>
      <c r="V10" s="82"/>
    </row>
    <row r="11" spans="1:22" x14ac:dyDescent="0.35">
      <c r="A11" s="1" t="s">
        <v>0</v>
      </c>
      <c r="B11" s="14" t="s">
        <v>21</v>
      </c>
      <c r="C11" s="3" t="s">
        <v>22</v>
      </c>
      <c r="D11" s="3" t="s">
        <v>1</v>
      </c>
      <c r="E11" s="4" t="s">
        <v>87</v>
      </c>
      <c r="F11" s="3" t="s">
        <v>22</v>
      </c>
      <c r="G11" s="3" t="s">
        <v>1</v>
      </c>
      <c r="H11" s="4" t="s">
        <v>87</v>
      </c>
      <c r="I11" s="2" t="s">
        <v>22</v>
      </c>
      <c r="J11" s="3" t="s">
        <v>1</v>
      </c>
      <c r="K11" s="4" t="s">
        <v>2</v>
      </c>
      <c r="L11" s="2" t="s">
        <v>22</v>
      </c>
      <c r="M11" s="3" t="s">
        <v>1</v>
      </c>
      <c r="N11" s="2" t="s">
        <v>22</v>
      </c>
      <c r="O11" s="3" t="s">
        <v>1</v>
      </c>
      <c r="P11" s="4" t="s">
        <v>87</v>
      </c>
      <c r="Q11" s="2" t="s">
        <v>22</v>
      </c>
      <c r="R11" s="3" t="s">
        <v>1</v>
      </c>
      <c r="S11" s="4" t="s">
        <v>87</v>
      </c>
      <c r="T11" s="74"/>
      <c r="U11" s="74"/>
      <c r="V11" s="75"/>
    </row>
    <row r="12" spans="1:22" x14ac:dyDescent="0.35">
      <c r="A12" s="15" t="s">
        <v>9</v>
      </c>
      <c r="B12" s="16" t="s">
        <v>19</v>
      </c>
      <c r="C12" s="9"/>
      <c r="D12" s="10"/>
      <c r="E12" s="13">
        <f>C12*D12</f>
        <v>0</v>
      </c>
      <c r="F12" s="23"/>
      <c r="G12" s="24"/>
      <c r="H12" s="25">
        <f>F12*G12</f>
        <v>0</v>
      </c>
      <c r="I12" s="32"/>
      <c r="J12" s="33"/>
      <c r="K12" s="34">
        <f>I12*J12</f>
        <v>0</v>
      </c>
      <c r="L12" s="44"/>
      <c r="M12" s="45"/>
      <c r="N12" s="48"/>
      <c r="O12" s="49"/>
      <c r="P12" s="41">
        <f>N12*O12</f>
        <v>0</v>
      </c>
      <c r="Q12" s="50">
        <f>SUM(N12,I12,F12,C12,L12)</f>
        <v>0</v>
      </c>
      <c r="R12" s="51">
        <f>SUM(O12,J12,G12,D12,M12)</f>
        <v>0</v>
      </c>
      <c r="S12" s="52">
        <f>Q12*R12</f>
        <v>0</v>
      </c>
      <c r="T12" s="74"/>
      <c r="U12" s="74"/>
      <c r="V12" s="75"/>
    </row>
    <row r="13" spans="1:22" x14ac:dyDescent="0.35">
      <c r="A13" s="17" t="s">
        <v>109</v>
      </c>
      <c r="B13" s="18" t="s">
        <v>19</v>
      </c>
      <c r="C13" s="7"/>
      <c r="D13" s="5"/>
      <c r="E13" s="11">
        <f t="shared" ref="E13:E17" si="6">C13*D13</f>
        <v>0</v>
      </c>
      <c r="F13" s="26"/>
      <c r="G13" s="27"/>
      <c r="H13" s="28">
        <f t="shared" ref="H13:H17" si="7">F13*G13</f>
        <v>0</v>
      </c>
      <c r="I13" s="35"/>
      <c r="J13" s="36"/>
      <c r="K13" s="37">
        <f t="shared" ref="K13:K17" si="8">I13*J13</f>
        <v>0</v>
      </c>
      <c r="L13" s="46"/>
      <c r="M13" s="47"/>
      <c r="N13" s="48"/>
      <c r="O13" s="49"/>
      <c r="P13" s="42">
        <f t="shared" ref="P13:P17" si="9">N13*O13</f>
        <v>0</v>
      </c>
      <c r="Q13" s="50">
        <f t="shared" ref="Q13:R17" si="10">SUM(N13,I13,F13,C13,L13)</f>
        <v>0</v>
      </c>
      <c r="R13" s="51">
        <f t="shared" si="10"/>
        <v>0</v>
      </c>
      <c r="S13" s="53">
        <f t="shared" ref="S13:S17" si="11">Q13*R13</f>
        <v>0</v>
      </c>
      <c r="T13" s="74"/>
      <c r="U13" s="74"/>
      <c r="V13" s="75"/>
    </row>
    <row r="14" spans="1:22" x14ac:dyDescent="0.35">
      <c r="A14" s="17" t="s">
        <v>110</v>
      </c>
      <c r="B14" s="18" t="s">
        <v>19</v>
      </c>
      <c r="C14" s="7"/>
      <c r="D14" s="5"/>
      <c r="E14" s="11">
        <f t="shared" si="6"/>
        <v>0</v>
      </c>
      <c r="F14" s="26"/>
      <c r="G14" s="27"/>
      <c r="H14" s="28">
        <f t="shared" si="7"/>
        <v>0</v>
      </c>
      <c r="I14" s="35"/>
      <c r="J14" s="36"/>
      <c r="K14" s="37">
        <f t="shared" si="8"/>
        <v>0</v>
      </c>
      <c r="L14" s="46"/>
      <c r="M14" s="47"/>
      <c r="N14" s="48"/>
      <c r="O14" s="49"/>
      <c r="P14" s="42">
        <f t="shared" si="9"/>
        <v>0</v>
      </c>
      <c r="Q14" s="50">
        <f t="shared" si="10"/>
        <v>0</v>
      </c>
      <c r="R14" s="51">
        <f t="shared" si="10"/>
        <v>0</v>
      </c>
      <c r="S14" s="53">
        <f t="shared" si="11"/>
        <v>0</v>
      </c>
      <c r="T14" s="74"/>
      <c r="U14" s="74"/>
      <c r="V14" s="75"/>
    </row>
    <row r="15" spans="1:22" x14ac:dyDescent="0.35">
      <c r="A15" s="17" t="s">
        <v>13</v>
      </c>
      <c r="B15" s="18" t="s">
        <v>19</v>
      </c>
      <c r="C15" s="7"/>
      <c r="D15" s="5"/>
      <c r="E15" s="11">
        <f t="shared" si="6"/>
        <v>0</v>
      </c>
      <c r="F15" s="26"/>
      <c r="G15" s="27"/>
      <c r="H15" s="28">
        <f t="shared" si="7"/>
        <v>0</v>
      </c>
      <c r="I15" s="35"/>
      <c r="J15" s="36"/>
      <c r="K15" s="37">
        <f t="shared" si="8"/>
        <v>0</v>
      </c>
      <c r="L15" s="46"/>
      <c r="M15" s="47"/>
      <c r="N15" s="48"/>
      <c r="O15" s="49"/>
      <c r="P15" s="42">
        <f t="shared" si="9"/>
        <v>0</v>
      </c>
      <c r="Q15" s="50">
        <f t="shared" si="10"/>
        <v>0</v>
      </c>
      <c r="R15" s="51">
        <f t="shared" si="10"/>
        <v>0</v>
      </c>
      <c r="S15" s="53">
        <f t="shared" si="11"/>
        <v>0</v>
      </c>
      <c r="T15" s="74"/>
      <c r="U15" s="74"/>
      <c r="V15" s="75"/>
    </row>
    <row r="16" spans="1:22" x14ac:dyDescent="0.35">
      <c r="A16" s="17" t="s">
        <v>111</v>
      </c>
      <c r="B16" s="18" t="s">
        <v>19</v>
      </c>
      <c r="C16" s="7"/>
      <c r="D16" s="5"/>
      <c r="E16" s="11">
        <f t="shared" si="6"/>
        <v>0</v>
      </c>
      <c r="F16" s="26"/>
      <c r="G16" s="27"/>
      <c r="H16" s="28">
        <f t="shared" si="7"/>
        <v>0</v>
      </c>
      <c r="I16" s="35"/>
      <c r="J16" s="36"/>
      <c r="K16" s="37">
        <f t="shared" si="8"/>
        <v>0</v>
      </c>
      <c r="L16" s="46"/>
      <c r="M16" s="47"/>
      <c r="N16" s="48"/>
      <c r="O16" s="49"/>
      <c r="P16" s="42">
        <f t="shared" si="9"/>
        <v>0</v>
      </c>
      <c r="Q16" s="50">
        <f t="shared" si="10"/>
        <v>0</v>
      </c>
      <c r="R16" s="51">
        <f t="shared" si="10"/>
        <v>0</v>
      </c>
      <c r="S16" s="53">
        <f t="shared" si="11"/>
        <v>0</v>
      </c>
      <c r="T16" s="74"/>
      <c r="U16" s="74"/>
      <c r="V16" s="75"/>
    </row>
    <row r="17" spans="1:22" x14ac:dyDescent="0.35">
      <c r="A17" s="17" t="s">
        <v>14</v>
      </c>
      <c r="B17" s="18" t="s">
        <v>19</v>
      </c>
      <c r="C17" s="7"/>
      <c r="D17" s="5"/>
      <c r="E17" s="11">
        <f t="shared" si="6"/>
        <v>0</v>
      </c>
      <c r="F17" s="26"/>
      <c r="G17" s="27"/>
      <c r="H17" s="28">
        <f t="shared" si="7"/>
        <v>0</v>
      </c>
      <c r="I17" s="35"/>
      <c r="J17" s="36"/>
      <c r="K17" s="37">
        <f t="shared" si="8"/>
        <v>0</v>
      </c>
      <c r="L17" s="46"/>
      <c r="M17" s="47"/>
      <c r="N17" s="48"/>
      <c r="O17" s="49"/>
      <c r="P17" s="42">
        <f t="shared" si="9"/>
        <v>0</v>
      </c>
      <c r="Q17" s="50">
        <f t="shared" si="10"/>
        <v>0</v>
      </c>
      <c r="R17" s="51">
        <f t="shared" si="10"/>
        <v>0</v>
      </c>
      <c r="S17" s="53">
        <f t="shared" si="11"/>
        <v>0</v>
      </c>
      <c r="T17" s="74"/>
      <c r="U17" s="74"/>
      <c r="V17" s="75"/>
    </row>
    <row r="18" spans="1:22" x14ac:dyDescent="0.35">
      <c r="A18" s="80">
        <f>A10+2</f>
        <v>42530</v>
      </c>
      <c r="B18" s="81"/>
      <c r="C18" s="79" t="s">
        <v>4</v>
      </c>
      <c r="D18" s="70"/>
      <c r="E18" s="70"/>
      <c r="F18" s="70" t="s">
        <v>5</v>
      </c>
      <c r="G18" s="70"/>
      <c r="H18" s="70"/>
      <c r="I18" s="70" t="s">
        <v>6</v>
      </c>
      <c r="J18" s="70"/>
      <c r="K18" s="70"/>
      <c r="L18" s="70" t="s">
        <v>7</v>
      </c>
      <c r="M18" s="70"/>
      <c r="N18" s="70" t="s">
        <v>104</v>
      </c>
      <c r="O18" s="70"/>
      <c r="P18" s="70"/>
      <c r="Q18" s="70" t="s">
        <v>88</v>
      </c>
      <c r="R18" s="70"/>
      <c r="S18" s="70"/>
      <c r="T18" s="70" t="s">
        <v>3</v>
      </c>
      <c r="U18" s="70"/>
      <c r="V18" s="82"/>
    </row>
    <row r="19" spans="1:22" x14ac:dyDescent="0.35">
      <c r="A19" s="1" t="s">
        <v>0</v>
      </c>
      <c r="B19" s="14" t="s">
        <v>21</v>
      </c>
      <c r="C19" s="3" t="s">
        <v>22</v>
      </c>
      <c r="D19" s="3" t="s">
        <v>1</v>
      </c>
      <c r="E19" s="4" t="s">
        <v>87</v>
      </c>
      <c r="F19" s="3" t="s">
        <v>22</v>
      </c>
      <c r="G19" s="3" t="s">
        <v>1</v>
      </c>
      <c r="H19" s="4" t="s">
        <v>87</v>
      </c>
      <c r="I19" s="2" t="s">
        <v>22</v>
      </c>
      <c r="J19" s="3" t="s">
        <v>1</v>
      </c>
      <c r="K19" s="4" t="s">
        <v>87</v>
      </c>
      <c r="L19" s="2" t="s">
        <v>22</v>
      </c>
      <c r="M19" s="3" t="s">
        <v>1</v>
      </c>
      <c r="N19" s="2" t="s">
        <v>22</v>
      </c>
      <c r="O19" s="3" t="s">
        <v>1</v>
      </c>
      <c r="P19" s="4" t="s">
        <v>87</v>
      </c>
      <c r="Q19" s="2" t="s">
        <v>22</v>
      </c>
      <c r="R19" s="3" t="s">
        <v>1</v>
      </c>
      <c r="S19" s="4" t="s">
        <v>87</v>
      </c>
      <c r="T19" s="74"/>
      <c r="U19" s="74"/>
      <c r="V19" s="75"/>
    </row>
    <row r="20" spans="1:22" x14ac:dyDescent="0.35">
      <c r="A20" s="15" t="s">
        <v>15</v>
      </c>
      <c r="B20" s="16" t="s">
        <v>20</v>
      </c>
      <c r="C20" s="9"/>
      <c r="D20" s="10"/>
      <c r="E20" s="13">
        <f>C20*D20</f>
        <v>0</v>
      </c>
      <c r="F20" s="23"/>
      <c r="G20" s="24"/>
      <c r="H20" s="25">
        <f>F20*G20</f>
        <v>0</v>
      </c>
      <c r="I20" s="32"/>
      <c r="J20" s="33"/>
      <c r="K20" s="34">
        <f>I20*J20</f>
        <v>0</v>
      </c>
      <c r="L20" s="44"/>
      <c r="M20" s="45"/>
      <c r="N20" s="48"/>
      <c r="O20" s="49"/>
      <c r="P20" s="41">
        <f>N20*O20</f>
        <v>0</v>
      </c>
      <c r="Q20" s="50">
        <f>SUM(N20,I20,F20,C20,L20)</f>
        <v>0</v>
      </c>
      <c r="R20" s="51">
        <f>SUM(O20,J20,G20,D20,M20)</f>
        <v>0</v>
      </c>
      <c r="S20" s="52">
        <f>Q20*R20</f>
        <v>0</v>
      </c>
      <c r="T20" s="74"/>
      <c r="U20" s="74"/>
      <c r="V20" s="75"/>
    </row>
    <row r="21" spans="1:22" x14ac:dyDescent="0.35">
      <c r="A21" s="17" t="s">
        <v>112</v>
      </c>
      <c r="B21" s="18" t="s">
        <v>20</v>
      </c>
      <c r="C21" s="7"/>
      <c r="D21" s="5"/>
      <c r="E21" s="11">
        <f t="shared" ref="E21:E25" si="12">C21*D21</f>
        <v>0</v>
      </c>
      <c r="F21" s="26"/>
      <c r="G21" s="27"/>
      <c r="H21" s="28">
        <f t="shared" ref="H21:H25" si="13">F21*G21</f>
        <v>0</v>
      </c>
      <c r="I21" s="35"/>
      <c r="J21" s="36"/>
      <c r="K21" s="37">
        <f t="shared" ref="K21:K25" si="14">I21*J21</f>
        <v>0</v>
      </c>
      <c r="L21" s="46"/>
      <c r="M21" s="47"/>
      <c r="N21" s="48"/>
      <c r="O21" s="49"/>
      <c r="P21" s="42">
        <f t="shared" ref="P21:P25" si="15">N21*O21</f>
        <v>0</v>
      </c>
      <c r="Q21" s="50">
        <f t="shared" ref="Q21:R25" si="16">SUM(N21,I21,F21,C21,L21)</f>
        <v>0</v>
      </c>
      <c r="R21" s="51">
        <f t="shared" si="16"/>
        <v>0</v>
      </c>
      <c r="S21" s="53">
        <f t="shared" ref="S21:S25" si="17">Q21*R21</f>
        <v>0</v>
      </c>
      <c r="T21" s="74"/>
      <c r="U21" s="74"/>
      <c r="V21" s="75"/>
    </row>
    <row r="22" spans="1:22" x14ac:dyDescent="0.35">
      <c r="A22" s="17" t="s">
        <v>16</v>
      </c>
      <c r="B22" s="18" t="s">
        <v>20</v>
      </c>
      <c r="C22" s="7"/>
      <c r="D22" s="5"/>
      <c r="E22" s="11">
        <f t="shared" si="12"/>
        <v>0</v>
      </c>
      <c r="F22" s="26"/>
      <c r="G22" s="27"/>
      <c r="H22" s="28">
        <f t="shared" si="13"/>
        <v>0</v>
      </c>
      <c r="I22" s="35"/>
      <c r="J22" s="36"/>
      <c r="K22" s="37">
        <f t="shared" si="14"/>
        <v>0</v>
      </c>
      <c r="L22" s="46"/>
      <c r="M22" s="47"/>
      <c r="N22" s="48"/>
      <c r="O22" s="49"/>
      <c r="P22" s="42">
        <f t="shared" si="15"/>
        <v>0</v>
      </c>
      <c r="Q22" s="50">
        <f t="shared" si="16"/>
        <v>0</v>
      </c>
      <c r="R22" s="51">
        <f t="shared" si="16"/>
        <v>0</v>
      </c>
      <c r="S22" s="53">
        <f t="shared" si="17"/>
        <v>0</v>
      </c>
      <c r="T22" s="74"/>
      <c r="U22" s="74"/>
      <c r="V22" s="75"/>
    </row>
    <row r="23" spans="1:22" x14ac:dyDescent="0.35">
      <c r="A23" s="17" t="s">
        <v>113</v>
      </c>
      <c r="B23" s="18" t="s">
        <v>20</v>
      </c>
      <c r="C23" s="7"/>
      <c r="D23" s="5"/>
      <c r="E23" s="11">
        <f t="shared" si="12"/>
        <v>0</v>
      </c>
      <c r="F23" s="26"/>
      <c r="G23" s="27"/>
      <c r="H23" s="28">
        <f t="shared" si="13"/>
        <v>0</v>
      </c>
      <c r="I23" s="35"/>
      <c r="J23" s="36"/>
      <c r="K23" s="37">
        <f t="shared" si="14"/>
        <v>0</v>
      </c>
      <c r="L23" s="46"/>
      <c r="M23" s="47"/>
      <c r="N23" s="48"/>
      <c r="O23" s="49"/>
      <c r="P23" s="42">
        <f t="shared" si="15"/>
        <v>0</v>
      </c>
      <c r="Q23" s="50">
        <f t="shared" si="16"/>
        <v>0</v>
      </c>
      <c r="R23" s="51">
        <f t="shared" si="16"/>
        <v>0</v>
      </c>
      <c r="S23" s="53">
        <f t="shared" si="17"/>
        <v>0</v>
      </c>
      <c r="T23" s="74"/>
      <c r="U23" s="74"/>
      <c r="V23" s="75"/>
    </row>
    <row r="24" spans="1:22" x14ac:dyDescent="0.35">
      <c r="A24" s="17" t="s">
        <v>18</v>
      </c>
      <c r="B24" s="18" t="s">
        <v>117</v>
      </c>
      <c r="C24" s="7"/>
      <c r="D24" s="5"/>
      <c r="E24" s="11">
        <f t="shared" si="12"/>
        <v>0</v>
      </c>
      <c r="F24" s="26"/>
      <c r="G24" s="27"/>
      <c r="H24" s="28">
        <f t="shared" si="13"/>
        <v>0</v>
      </c>
      <c r="I24" s="35"/>
      <c r="J24" s="36"/>
      <c r="K24" s="37">
        <f t="shared" si="14"/>
        <v>0</v>
      </c>
      <c r="L24" s="46"/>
      <c r="M24" s="47"/>
      <c r="N24" s="48"/>
      <c r="O24" s="49"/>
      <c r="P24" s="42">
        <f t="shared" si="15"/>
        <v>0</v>
      </c>
      <c r="Q24" s="50">
        <f t="shared" si="16"/>
        <v>0</v>
      </c>
      <c r="R24" s="51">
        <f t="shared" si="16"/>
        <v>0</v>
      </c>
      <c r="S24" s="53">
        <f t="shared" si="17"/>
        <v>0</v>
      </c>
      <c r="T24" s="74"/>
      <c r="U24" s="74"/>
      <c r="V24" s="75"/>
    </row>
    <row r="25" spans="1:22" x14ac:dyDescent="0.35">
      <c r="A25" s="17" t="s">
        <v>8</v>
      </c>
      <c r="B25" s="18" t="s">
        <v>118</v>
      </c>
      <c r="C25" s="7"/>
      <c r="D25" s="5"/>
      <c r="E25" s="11">
        <f t="shared" si="12"/>
        <v>0</v>
      </c>
      <c r="F25" s="26"/>
      <c r="G25" s="27"/>
      <c r="H25" s="28">
        <f t="shared" si="13"/>
        <v>0</v>
      </c>
      <c r="I25" s="35"/>
      <c r="J25" s="36"/>
      <c r="K25" s="37">
        <f t="shared" si="14"/>
        <v>0</v>
      </c>
      <c r="L25" s="46"/>
      <c r="M25" s="47"/>
      <c r="N25" s="48"/>
      <c r="O25" s="49"/>
      <c r="P25" s="42">
        <f t="shared" si="15"/>
        <v>0</v>
      </c>
      <c r="Q25" s="50">
        <f t="shared" si="16"/>
        <v>0</v>
      </c>
      <c r="R25" s="51">
        <f t="shared" si="16"/>
        <v>0</v>
      </c>
      <c r="S25" s="53">
        <f t="shared" si="17"/>
        <v>0</v>
      </c>
      <c r="T25" s="74"/>
      <c r="U25" s="74"/>
      <c r="V25" s="75"/>
    </row>
    <row r="26" spans="1:22" x14ac:dyDescent="0.35">
      <c r="A26" s="80">
        <f>A18+1</f>
        <v>42531</v>
      </c>
      <c r="B26" s="81"/>
      <c r="C26" s="79" t="s">
        <v>4</v>
      </c>
      <c r="D26" s="70"/>
      <c r="E26" s="70"/>
      <c r="F26" s="70" t="s">
        <v>5</v>
      </c>
      <c r="G26" s="70"/>
      <c r="H26" s="70"/>
      <c r="I26" s="70" t="s">
        <v>6</v>
      </c>
      <c r="J26" s="70"/>
      <c r="K26" s="70"/>
      <c r="L26" s="70" t="s">
        <v>7</v>
      </c>
      <c r="M26" s="70"/>
      <c r="N26" s="70" t="s">
        <v>104</v>
      </c>
      <c r="O26" s="70"/>
      <c r="P26" s="70"/>
      <c r="Q26" s="70" t="s">
        <v>23</v>
      </c>
      <c r="R26" s="70"/>
      <c r="S26" s="70"/>
      <c r="T26" s="70" t="s">
        <v>3</v>
      </c>
      <c r="U26" s="70"/>
      <c r="V26" s="82"/>
    </row>
    <row r="27" spans="1:22" ht="15" customHeight="1" x14ac:dyDescent="0.35">
      <c r="A27" s="1" t="s">
        <v>0</v>
      </c>
      <c r="B27" s="14" t="s">
        <v>21</v>
      </c>
      <c r="C27" s="3" t="s">
        <v>22</v>
      </c>
      <c r="D27" s="3" t="s">
        <v>1</v>
      </c>
      <c r="E27" s="4" t="s">
        <v>87</v>
      </c>
      <c r="F27" s="3" t="s">
        <v>22</v>
      </c>
      <c r="G27" s="3" t="s">
        <v>1</v>
      </c>
      <c r="H27" s="4" t="s">
        <v>87</v>
      </c>
      <c r="I27" s="2" t="s">
        <v>22</v>
      </c>
      <c r="J27" s="3" t="s">
        <v>1</v>
      </c>
      <c r="K27" s="4" t="s">
        <v>87</v>
      </c>
      <c r="L27" s="2" t="s">
        <v>22</v>
      </c>
      <c r="M27" s="3" t="s">
        <v>1</v>
      </c>
      <c r="N27" s="2" t="s">
        <v>22</v>
      </c>
      <c r="O27" s="3" t="s">
        <v>1</v>
      </c>
      <c r="P27" s="4" t="s">
        <v>87</v>
      </c>
      <c r="Q27" s="2" t="s">
        <v>22</v>
      </c>
      <c r="R27" s="3" t="s">
        <v>1</v>
      </c>
      <c r="S27" s="4" t="s">
        <v>87</v>
      </c>
      <c r="T27" s="73"/>
      <c r="U27" s="74"/>
      <c r="V27" s="75"/>
    </row>
    <row r="28" spans="1:22" x14ac:dyDescent="0.35">
      <c r="A28" s="15" t="s">
        <v>114</v>
      </c>
      <c r="B28" s="16" t="s">
        <v>20</v>
      </c>
      <c r="C28" s="9"/>
      <c r="D28" s="10"/>
      <c r="E28" s="13">
        <f>C28*D28</f>
        <v>0</v>
      </c>
      <c r="F28" s="23"/>
      <c r="G28" s="24"/>
      <c r="H28" s="25">
        <f>F28*G28</f>
        <v>0</v>
      </c>
      <c r="I28" s="32"/>
      <c r="J28" s="33"/>
      <c r="K28" s="34">
        <f>I28*J28</f>
        <v>0</v>
      </c>
      <c r="L28" s="44"/>
      <c r="M28" s="45"/>
      <c r="N28" s="48"/>
      <c r="O28" s="49"/>
      <c r="P28" s="41">
        <f>N28*O28</f>
        <v>0</v>
      </c>
      <c r="Q28" s="50">
        <f>SUM(N28,I28,F28,C28,L28)</f>
        <v>0</v>
      </c>
      <c r="R28" s="51">
        <f>SUM(O28,J28,G28,D28,M28)</f>
        <v>0</v>
      </c>
      <c r="S28" s="52">
        <f>Q28*R28</f>
        <v>0</v>
      </c>
      <c r="T28" s="73"/>
      <c r="U28" s="74"/>
      <c r="V28" s="75"/>
    </row>
    <row r="29" spans="1:22" x14ac:dyDescent="0.35">
      <c r="A29" s="17" t="s">
        <v>10</v>
      </c>
      <c r="B29" s="18" t="s">
        <v>20</v>
      </c>
      <c r="C29" s="7"/>
      <c r="D29" s="5"/>
      <c r="E29" s="11">
        <f t="shared" ref="E29:E33" si="18">C29*D29</f>
        <v>0</v>
      </c>
      <c r="F29" s="26"/>
      <c r="G29" s="27"/>
      <c r="H29" s="28">
        <f t="shared" ref="H29:H33" si="19">F29*G29</f>
        <v>0</v>
      </c>
      <c r="I29" s="35"/>
      <c r="J29" s="36"/>
      <c r="K29" s="37">
        <f t="shared" ref="K29:K33" si="20">I29*J29</f>
        <v>0</v>
      </c>
      <c r="L29" s="46"/>
      <c r="M29" s="47"/>
      <c r="N29" s="48"/>
      <c r="O29" s="49"/>
      <c r="P29" s="42">
        <f t="shared" ref="P29:P33" si="21">N29*O29</f>
        <v>0</v>
      </c>
      <c r="Q29" s="50">
        <f t="shared" ref="Q29:R33" si="22">SUM(N29,I29,F29,C29,L29)</f>
        <v>0</v>
      </c>
      <c r="R29" s="51">
        <f t="shared" si="22"/>
        <v>0</v>
      </c>
      <c r="S29" s="53">
        <f t="shared" ref="S29:S33" si="23">Q29*R29</f>
        <v>0</v>
      </c>
      <c r="T29" s="73"/>
      <c r="U29" s="74"/>
      <c r="V29" s="75"/>
    </row>
    <row r="30" spans="1:22" x14ac:dyDescent="0.35">
      <c r="A30" s="17" t="s">
        <v>115</v>
      </c>
      <c r="B30" s="18" t="s">
        <v>20</v>
      </c>
      <c r="C30" s="7"/>
      <c r="D30" s="5"/>
      <c r="E30" s="11">
        <f t="shared" si="18"/>
        <v>0</v>
      </c>
      <c r="F30" s="26"/>
      <c r="G30" s="27"/>
      <c r="H30" s="28">
        <f t="shared" si="19"/>
        <v>0</v>
      </c>
      <c r="I30" s="35"/>
      <c r="J30" s="36"/>
      <c r="K30" s="37">
        <f t="shared" si="20"/>
        <v>0</v>
      </c>
      <c r="L30" s="46"/>
      <c r="M30" s="47"/>
      <c r="N30" s="48"/>
      <c r="O30" s="49"/>
      <c r="P30" s="42">
        <f t="shared" si="21"/>
        <v>0</v>
      </c>
      <c r="Q30" s="50">
        <f t="shared" si="22"/>
        <v>0</v>
      </c>
      <c r="R30" s="51">
        <f t="shared" si="22"/>
        <v>0</v>
      </c>
      <c r="S30" s="53">
        <f t="shared" si="23"/>
        <v>0</v>
      </c>
      <c r="T30" s="73"/>
      <c r="U30" s="74"/>
      <c r="V30" s="75"/>
    </row>
    <row r="31" spans="1:22" x14ac:dyDescent="0.35">
      <c r="A31" s="17" t="s">
        <v>11</v>
      </c>
      <c r="B31" s="18" t="s">
        <v>20</v>
      </c>
      <c r="C31" s="7"/>
      <c r="D31" s="5"/>
      <c r="E31" s="11">
        <f t="shared" si="18"/>
        <v>0</v>
      </c>
      <c r="F31" s="26"/>
      <c r="G31" s="27"/>
      <c r="H31" s="28">
        <f t="shared" si="19"/>
        <v>0</v>
      </c>
      <c r="I31" s="35"/>
      <c r="J31" s="36"/>
      <c r="K31" s="37">
        <f t="shared" si="20"/>
        <v>0</v>
      </c>
      <c r="L31" s="46"/>
      <c r="M31" s="47"/>
      <c r="N31" s="48"/>
      <c r="O31" s="49"/>
      <c r="P31" s="42">
        <f t="shared" si="21"/>
        <v>0</v>
      </c>
      <c r="Q31" s="50">
        <f t="shared" si="22"/>
        <v>0</v>
      </c>
      <c r="R31" s="51">
        <f t="shared" si="22"/>
        <v>0</v>
      </c>
      <c r="S31" s="53">
        <f t="shared" si="23"/>
        <v>0</v>
      </c>
      <c r="T31" s="73"/>
      <c r="U31" s="74"/>
      <c r="V31" s="75"/>
    </row>
    <row r="32" spans="1:22" x14ac:dyDescent="0.35">
      <c r="A32" s="17" t="s">
        <v>116</v>
      </c>
      <c r="B32" s="18" t="s">
        <v>20</v>
      </c>
      <c r="C32" s="7"/>
      <c r="D32" s="5"/>
      <c r="E32" s="11">
        <f t="shared" si="18"/>
        <v>0</v>
      </c>
      <c r="F32" s="26"/>
      <c r="G32" s="27"/>
      <c r="H32" s="28">
        <f t="shared" si="19"/>
        <v>0</v>
      </c>
      <c r="I32" s="35"/>
      <c r="J32" s="36"/>
      <c r="K32" s="37">
        <f t="shared" si="20"/>
        <v>0</v>
      </c>
      <c r="L32" s="46"/>
      <c r="M32" s="47"/>
      <c r="N32" s="48"/>
      <c r="O32" s="49"/>
      <c r="P32" s="42">
        <f t="shared" si="21"/>
        <v>0</v>
      </c>
      <c r="Q32" s="50">
        <f t="shared" si="22"/>
        <v>0</v>
      </c>
      <c r="R32" s="51">
        <f t="shared" si="22"/>
        <v>0</v>
      </c>
      <c r="S32" s="53">
        <f t="shared" si="23"/>
        <v>0</v>
      </c>
      <c r="T32" s="73"/>
      <c r="U32" s="74"/>
      <c r="V32" s="75"/>
    </row>
    <row r="33" spans="1:22" x14ac:dyDescent="0.35">
      <c r="A33" s="17" t="s">
        <v>12</v>
      </c>
      <c r="B33" s="19" t="s">
        <v>20</v>
      </c>
      <c r="C33" s="8"/>
      <c r="D33" s="6"/>
      <c r="E33" s="12">
        <f t="shared" si="18"/>
        <v>0</v>
      </c>
      <c r="F33" s="29"/>
      <c r="G33" s="30"/>
      <c r="H33" s="31">
        <f t="shared" si="19"/>
        <v>0</v>
      </c>
      <c r="I33" s="38"/>
      <c r="J33" s="39"/>
      <c r="K33" s="40">
        <f t="shared" si="20"/>
        <v>0</v>
      </c>
      <c r="L33" s="54"/>
      <c r="M33" s="55"/>
      <c r="N33" s="56"/>
      <c r="O33" s="57"/>
      <c r="P33" s="43">
        <f t="shared" si="21"/>
        <v>0</v>
      </c>
      <c r="Q33" s="58">
        <f t="shared" si="22"/>
        <v>0</v>
      </c>
      <c r="R33" s="59">
        <f t="shared" si="22"/>
        <v>0</v>
      </c>
      <c r="S33" s="60">
        <f t="shared" si="23"/>
        <v>0</v>
      </c>
      <c r="T33" s="76"/>
      <c r="U33" s="77"/>
      <c r="V33" s="78"/>
    </row>
  </sheetData>
  <mergeCells count="37">
    <mergeCell ref="T27:V33"/>
    <mergeCell ref="T19:V25"/>
    <mergeCell ref="A26:B26"/>
    <mergeCell ref="C26:E26"/>
    <mergeCell ref="F26:H26"/>
    <mergeCell ref="I26:K26"/>
    <mergeCell ref="L26:M26"/>
    <mergeCell ref="N26:P26"/>
    <mergeCell ref="Q26:S26"/>
    <mergeCell ref="T26:V26"/>
    <mergeCell ref="T11:V17"/>
    <mergeCell ref="A18:B18"/>
    <mergeCell ref="C18:E18"/>
    <mergeCell ref="F18:H18"/>
    <mergeCell ref="I18:K18"/>
    <mergeCell ref="L18:M18"/>
    <mergeCell ref="N18:P18"/>
    <mergeCell ref="Q18:S18"/>
    <mergeCell ref="T18:V18"/>
    <mergeCell ref="T3:V9"/>
    <mergeCell ref="A10:B10"/>
    <mergeCell ref="C10:E10"/>
    <mergeCell ref="F10:H10"/>
    <mergeCell ref="I10:K10"/>
    <mergeCell ref="L10:M10"/>
    <mergeCell ref="N10:P10"/>
    <mergeCell ref="Q10:S10"/>
    <mergeCell ref="T10:V10"/>
    <mergeCell ref="C1:V1"/>
    <mergeCell ref="A2:B2"/>
    <mergeCell ref="C2:E2"/>
    <mergeCell ref="F2:H2"/>
    <mergeCell ref="I2:K2"/>
    <mergeCell ref="L2:M2"/>
    <mergeCell ref="N2:P2"/>
    <mergeCell ref="Q2:S2"/>
    <mergeCell ref="T2:V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/>
  </sheetViews>
  <sheetFormatPr defaultRowHeight="14.5" x14ac:dyDescent="0.35"/>
  <cols>
    <col min="1" max="1" width="24.7265625" bestFit="1" customWidth="1"/>
    <col min="2" max="2" width="10.26953125" customWidth="1"/>
    <col min="3" max="3" width="4.453125" bestFit="1" customWidth="1"/>
    <col min="4" max="4" width="7.453125" bestFit="1" customWidth="1"/>
    <col min="5" max="5" width="5.453125" hidden="1" customWidth="1"/>
    <col min="6" max="6" width="4.453125" bestFit="1" customWidth="1"/>
    <col min="7" max="7" width="7.453125" bestFit="1" customWidth="1"/>
    <col min="8" max="8" width="5.453125" hidden="1" customWidth="1"/>
    <col min="9" max="9" width="4.453125" bestFit="1" customWidth="1"/>
    <col min="10" max="10" width="7.453125" bestFit="1" customWidth="1"/>
    <col min="11" max="11" width="5.453125" hidden="1" customWidth="1"/>
    <col min="12" max="12" width="4.453125" bestFit="1" customWidth="1"/>
    <col min="13" max="13" width="7.453125" bestFit="1" customWidth="1"/>
    <col min="14" max="14" width="4.453125" bestFit="1" customWidth="1"/>
    <col min="15" max="15" width="7.453125" bestFit="1" customWidth="1"/>
    <col min="16" max="16" width="5.453125" hidden="1" customWidth="1"/>
    <col min="17" max="17" width="4.81640625" bestFit="1" customWidth="1"/>
    <col min="18" max="18" width="7.81640625" bestFit="1" customWidth="1"/>
    <col min="19" max="19" width="6" bestFit="1" customWidth="1"/>
  </cols>
  <sheetData>
    <row r="1" spans="1:22" ht="21" x14ac:dyDescent="0.5">
      <c r="A1" s="21" t="s">
        <v>89</v>
      </c>
      <c r="B1" s="22">
        <f>Week12!B1+7</f>
        <v>42534</v>
      </c>
      <c r="C1" s="71" t="s">
        <v>101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</row>
    <row r="2" spans="1:22" x14ac:dyDescent="0.35">
      <c r="A2" s="80">
        <f>B1</f>
        <v>42534</v>
      </c>
      <c r="B2" s="81"/>
      <c r="C2" s="79" t="s">
        <v>4</v>
      </c>
      <c r="D2" s="70"/>
      <c r="E2" s="70"/>
      <c r="F2" s="70" t="s">
        <v>5</v>
      </c>
      <c r="G2" s="70"/>
      <c r="H2" s="70"/>
      <c r="I2" s="70" t="s">
        <v>6</v>
      </c>
      <c r="J2" s="70"/>
      <c r="K2" s="70"/>
      <c r="L2" s="70" t="s">
        <v>7</v>
      </c>
      <c r="M2" s="70"/>
      <c r="N2" s="70" t="s">
        <v>104</v>
      </c>
      <c r="O2" s="70"/>
      <c r="P2" s="70"/>
      <c r="Q2" s="70" t="s">
        <v>88</v>
      </c>
      <c r="R2" s="70"/>
      <c r="S2" s="70"/>
      <c r="T2" s="70" t="s">
        <v>3</v>
      </c>
      <c r="U2" s="70"/>
      <c r="V2" s="82"/>
    </row>
    <row r="3" spans="1:22" ht="15" customHeight="1" x14ac:dyDescent="0.35">
      <c r="A3" s="1" t="s">
        <v>0</v>
      </c>
      <c r="B3" s="14" t="s">
        <v>21</v>
      </c>
      <c r="C3" s="3" t="s">
        <v>22</v>
      </c>
      <c r="D3" s="3" t="s">
        <v>1</v>
      </c>
      <c r="E3" s="4" t="s">
        <v>87</v>
      </c>
      <c r="F3" s="3" t="s">
        <v>22</v>
      </c>
      <c r="G3" s="3" t="s">
        <v>1</v>
      </c>
      <c r="H3" s="4" t="s">
        <v>87</v>
      </c>
      <c r="I3" s="2" t="s">
        <v>22</v>
      </c>
      <c r="J3" s="3" t="s">
        <v>1</v>
      </c>
      <c r="K3" s="4" t="s">
        <v>87</v>
      </c>
      <c r="L3" s="2" t="s">
        <v>22</v>
      </c>
      <c r="M3" s="3" t="s">
        <v>1</v>
      </c>
      <c r="N3" s="2" t="s">
        <v>22</v>
      </c>
      <c r="O3" s="3" t="s">
        <v>1</v>
      </c>
      <c r="P3" s="4" t="s">
        <v>87</v>
      </c>
      <c r="Q3" s="2" t="s">
        <v>22</v>
      </c>
      <c r="R3" s="3" t="s">
        <v>1</v>
      </c>
      <c r="S3" s="4" t="s">
        <v>87</v>
      </c>
      <c r="T3" s="74"/>
      <c r="U3" s="74"/>
      <c r="V3" s="75"/>
    </row>
    <row r="4" spans="1:22" x14ac:dyDescent="0.35">
      <c r="A4" s="15" t="s">
        <v>105</v>
      </c>
      <c r="B4" s="16" t="s">
        <v>19</v>
      </c>
      <c r="C4" s="9"/>
      <c r="D4" s="10"/>
      <c r="E4" s="13">
        <f>C4*D4</f>
        <v>0</v>
      </c>
      <c r="F4" s="23"/>
      <c r="G4" s="24"/>
      <c r="H4" s="25">
        <f>F4*G4</f>
        <v>0</v>
      </c>
      <c r="I4" s="32"/>
      <c r="J4" s="33"/>
      <c r="K4" s="34">
        <f>I4*J4</f>
        <v>0</v>
      </c>
      <c r="L4" s="44"/>
      <c r="M4" s="45"/>
      <c r="N4" s="48"/>
      <c r="O4" s="49"/>
      <c r="P4" s="41">
        <f>N4*O4</f>
        <v>0</v>
      </c>
      <c r="Q4" s="50">
        <f>SUM(N4,I4,F4,C4,L4)</f>
        <v>0</v>
      </c>
      <c r="R4" s="51">
        <f>SUM(O4,J4,G4,D4,M4)</f>
        <v>0</v>
      </c>
      <c r="S4" s="52">
        <f>Q4*R4</f>
        <v>0</v>
      </c>
      <c r="T4" s="74"/>
      <c r="U4" s="74"/>
      <c r="V4" s="75"/>
    </row>
    <row r="5" spans="1:22" x14ac:dyDescent="0.35">
      <c r="A5" s="17" t="s">
        <v>106</v>
      </c>
      <c r="B5" s="18" t="s">
        <v>19</v>
      </c>
      <c r="C5" s="7"/>
      <c r="D5" s="5"/>
      <c r="E5" s="11">
        <f t="shared" ref="E5:E9" si="0">C5*D5</f>
        <v>0</v>
      </c>
      <c r="F5" s="26"/>
      <c r="G5" s="27"/>
      <c r="H5" s="28">
        <f t="shared" ref="H5:H9" si="1">F5*G5</f>
        <v>0</v>
      </c>
      <c r="I5" s="35"/>
      <c r="J5" s="36"/>
      <c r="K5" s="37">
        <f t="shared" ref="K5:K9" si="2">I5*J5</f>
        <v>0</v>
      </c>
      <c r="L5" s="46"/>
      <c r="M5" s="47"/>
      <c r="N5" s="48"/>
      <c r="O5" s="49"/>
      <c r="P5" s="42">
        <f t="shared" ref="P5:P9" si="3">N5*O5</f>
        <v>0</v>
      </c>
      <c r="Q5" s="50">
        <f t="shared" ref="Q5:R9" si="4">SUM(N5,I5,F5,C5,L5)</f>
        <v>0</v>
      </c>
      <c r="R5" s="51">
        <f t="shared" si="4"/>
        <v>0</v>
      </c>
      <c r="S5" s="53">
        <f t="shared" ref="S5:S9" si="5">Q5*R5</f>
        <v>0</v>
      </c>
      <c r="T5" s="74"/>
      <c r="U5" s="74"/>
      <c r="V5" s="75"/>
    </row>
    <row r="6" spans="1:22" x14ac:dyDescent="0.35">
      <c r="A6" s="17" t="s">
        <v>107</v>
      </c>
      <c r="B6" s="18" t="s">
        <v>19</v>
      </c>
      <c r="C6" s="7"/>
      <c r="D6" s="5"/>
      <c r="E6" s="11">
        <f t="shared" si="0"/>
        <v>0</v>
      </c>
      <c r="F6" s="26"/>
      <c r="G6" s="27"/>
      <c r="H6" s="28">
        <f t="shared" si="1"/>
        <v>0</v>
      </c>
      <c r="I6" s="35"/>
      <c r="J6" s="36"/>
      <c r="K6" s="37">
        <f t="shared" si="2"/>
        <v>0</v>
      </c>
      <c r="L6" s="46"/>
      <c r="M6" s="47"/>
      <c r="N6" s="48"/>
      <c r="O6" s="49"/>
      <c r="P6" s="42">
        <f t="shared" si="3"/>
        <v>0</v>
      </c>
      <c r="Q6" s="50">
        <f t="shared" si="4"/>
        <v>0</v>
      </c>
      <c r="R6" s="51">
        <f t="shared" si="4"/>
        <v>0</v>
      </c>
      <c r="S6" s="53">
        <f t="shared" si="5"/>
        <v>0</v>
      </c>
      <c r="T6" s="74"/>
      <c r="U6" s="74"/>
      <c r="V6" s="75"/>
    </row>
    <row r="7" spans="1:22" x14ac:dyDescent="0.35">
      <c r="A7" s="17" t="s">
        <v>108</v>
      </c>
      <c r="B7" s="18" t="s">
        <v>19</v>
      </c>
      <c r="C7" s="7"/>
      <c r="D7" s="5"/>
      <c r="E7" s="11">
        <f t="shared" si="0"/>
        <v>0</v>
      </c>
      <c r="F7" s="26"/>
      <c r="G7" s="27"/>
      <c r="H7" s="28">
        <f t="shared" si="1"/>
        <v>0</v>
      </c>
      <c r="I7" s="35"/>
      <c r="J7" s="36"/>
      <c r="K7" s="37">
        <f t="shared" si="2"/>
        <v>0</v>
      </c>
      <c r="L7" s="46"/>
      <c r="M7" s="47"/>
      <c r="N7" s="48"/>
      <c r="O7" s="49"/>
      <c r="P7" s="42">
        <f t="shared" si="3"/>
        <v>0</v>
      </c>
      <c r="Q7" s="50">
        <f t="shared" si="4"/>
        <v>0</v>
      </c>
      <c r="R7" s="51">
        <f t="shared" si="4"/>
        <v>0</v>
      </c>
      <c r="S7" s="53">
        <f t="shared" si="5"/>
        <v>0</v>
      </c>
      <c r="T7" s="74"/>
      <c r="U7" s="74"/>
      <c r="V7" s="75"/>
    </row>
    <row r="8" spans="1:22" x14ac:dyDescent="0.35">
      <c r="A8" s="17" t="s">
        <v>17</v>
      </c>
      <c r="B8" s="18" t="s">
        <v>117</v>
      </c>
      <c r="C8" s="7"/>
      <c r="D8" s="5"/>
      <c r="E8" s="11">
        <f t="shared" si="0"/>
        <v>0</v>
      </c>
      <c r="F8" s="26"/>
      <c r="G8" s="27"/>
      <c r="H8" s="28">
        <f t="shared" si="1"/>
        <v>0</v>
      </c>
      <c r="I8" s="35"/>
      <c r="J8" s="36"/>
      <c r="K8" s="37">
        <f t="shared" si="2"/>
        <v>0</v>
      </c>
      <c r="L8" s="46"/>
      <c r="M8" s="47"/>
      <c r="N8" s="48"/>
      <c r="O8" s="49"/>
      <c r="P8" s="42">
        <f t="shared" si="3"/>
        <v>0</v>
      </c>
      <c r="Q8" s="50">
        <f t="shared" si="4"/>
        <v>0</v>
      </c>
      <c r="R8" s="51">
        <f t="shared" si="4"/>
        <v>0</v>
      </c>
      <c r="S8" s="53">
        <f t="shared" si="5"/>
        <v>0</v>
      </c>
      <c r="T8" s="74"/>
      <c r="U8" s="74"/>
      <c r="V8" s="75"/>
    </row>
    <row r="9" spans="1:22" x14ac:dyDescent="0.35">
      <c r="A9" s="17" t="s">
        <v>8</v>
      </c>
      <c r="B9" s="18" t="s">
        <v>118</v>
      </c>
      <c r="C9" s="7"/>
      <c r="D9" s="5"/>
      <c r="E9" s="11">
        <f t="shared" si="0"/>
        <v>0</v>
      </c>
      <c r="F9" s="26"/>
      <c r="G9" s="27"/>
      <c r="H9" s="28">
        <f t="shared" si="1"/>
        <v>0</v>
      </c>
      <c r="I9" s="35"/>
      <c r="J9" s="36"/>
      <c r="K9" s="37">
        <f t="shared" si="2"/>
        <v>0</v>
      </c>
      <c r="L9" s="46"/>
      <c r="M9" s="47"/>
      <c r="N9" s="48"/>
      <c r="O9" s="49"/>
      <c r="P9" s="42">
        <f t="shared" si="3"/>
        <v>0</v>
      </c>
      <c r="Q9" s="50">
        <f t="shared" si="4"/>
        <v>0</v>
      </c>
      <c r="R9" s="51">
        <f t="shared" si="4"/>
        <v>0</v>
      </c>
      <c r="S9" s="53">
        <f t="shared" si="5"/>
        <v>0</v>
      </c>
      <c r="T9" s="74"/>
      <c r="U9" s="74"/>
      <c r="V9" s="75"/>
    </row>
    <row r="10" spans="1:22" x14ac:dyDescent="0.35">
      <c r="A10" s="80">
        <f>A2+1</f>
        <v>42535</v>
      </c>
      <c r="B10" s="81"/>
      <c r="C10" s="79" t="s">
        <v>4</v>
      </c>
      <c r="D10" s="70"/>
      <c r="E10" s="70"/>
      <c r="F10" s="70" t="s">
        <v>5</v>
      </c>
      <c r="G10" s="70"/>
      <c r="H10" s="70"/>
      <c r="I10" s="70" t="s">
        <v>6</v>
      </c>
      <c r="J10" s="70"/>
      <c r="K10" s="70"/>
      <c r="L10" s="70" t="s">
        <v>7</v>
      </c>
      <c r="M10" s="70"/>
      <c r="N10" s="70" t="s">
        <v>104</v>
      </c>
      <c r="O10" s="70"/>
      <c r="P10" s="70"/>
      <c r="Q10" s="70" t="s">
        <v>88</v>
      </c>
      <c r="R10" s="70"/>
      <c r="S10" s="70"/>
      <c r="T10" s="70" t="s">
        <v>3</v>
      </c>
      <c r="U10" s="70"/>
      <c r="V10" s="82"/>
    </row>
    <row r="11" spans="1:22" x14ac:dyDescent="0.35">
      <c r="A11" s="1" t="s">
        <v>0</v>
      </c>
      <c r="B11" s="14" t="s">
        <v>21</v>
      </c>
      <c r="C11" s="3" t="s">
        <v>22</v>
      </c>
      <c r="D11" s="3" t="s">
        <v>1</v>
      </c>
      <c r="E11" s="4" t="s">
        <v>87</v>
      </c>
      <c r="F11" s="3" t="s">
        <v>22</v>
      </c>
      <c r="G11" s="3" t="s">
        <v>1</v>
      </c>
      <c r="H11" s="4" t="s">
        <v>87</v>
      </c>
      <c r="I11" s="2" t="s">
        <v>22</v>
      </c>
      <c r="J11" s="3" t="s">
        <v>1</v>
      </c>
      <c r="K11" s="4" t="s">
        <v>2</v>
      </c>
      <c r="L11" s="2" t="s">
        <v>22</v>
      </c>
      <c r="M11" s="3" t="s">
        <v>1</v>
      </c>
      <c r="N11" s="2" t="s">
        <v>22</v>
      </c>
      <c r="O11" s="3" t="s">
        <v>1</v>
      </c>
      <c r="P11" s="4" t="s">
        <v>87</v>
      </c>
      <c r="Q11" s="2" t="s">
        <v>22</v>
      </c>
      <c r="R11" s="3" t="s">
        <v>1</v>
      </c>
      <c r="S11" s="4" t="s">
        <v>87</v>
      </c>
      <c r="T11" s="74"/>
      <c r="U11" s="74"/>
      <c r="V11" s="75"/>
    </row>
    <row r="12" spans="1:22" x14ac:dyDescent="0.35">
      <c r="A12" s="15" t="s">
        <v>9</v>
      </c>
      <c r="B12" s="16" t="s">
        <v>19</v>
      </c>
      <c r="C12" s="9"/>
      <c r="D12" s="10"/>
      <c r="E12" s="13">
        <f>C12*D12</f>
        <v>0</v>
      </c>
      <c r="F12" s="23"/>
      <c r="G12" s="24"/>
      <c r="H12" s="25">
        <f>F12*G12</f>
        <v>0</v>
      </c>
      <c r="I12" s="32"/>
      <c r="J12" s="33"/>
      <c r="K12" s="34">
        <f>I12*J12</f>
        <v>0</v>
      </c>
      <c r="L12" s="44"/>
      <c r="M12" s="45"/>
      <c r="N12" s="48"/>
      <c r="O12" s="49"/>
      <c r="P12" s="41">
        <f>N12*O12</f>
        <v>0</v>
      </c>
      <c r="Q12" s="50">
        <f>SUM(N12,I12,F12,C12,L12)</f>
        <v>0</v>
      </c>
      <c r="R12" s="51">
        <f>SUM(O12,J12,G12,D12,M12)</f>
        <v>0</v>
      </c>
      <c r="S12" s="52">
        <f>Q12*R12</f>
        <v>0</v>
      </c>
      <c r="T12" s="74"/>
      <c r="U12" s="74"/>
      <c r="V12" s="75"/>
    </row>
    <row r="13" spans="1:22" x14ac:dyDescent="0.35">
      <c r="A13" s="17" t="s">
        <v>109</v>
      </c>
      <c r="B13" s="18" t="s">
        <v>19</v>
      </c>
      <c r="C13" s="7"/>
      <c r="D13" s="5"/>
      <c r="E13" s="11">
        <f t="shared" ref="E13:E17" si="6">C13*D13</f>
        <v>0</v>
      </c>
      <c r="F13" s="26"/>
      <c r="G13" s="27"/>
      <c r="H13" s="28">
        <f t="shared" ref="H13:H17" si="7">F13*G13</f>
        <v>0</v>
      </c>
      <c r="I13" s="35"/>
      <c r="J13" s="36"/>
      <c r="K13" s="37">
        <f t="shared" ref="K13:K17" si="8">I13*J13</f>
        <v>0</v>
      </c>
      <c r="L13" s="46"/>
      <c r="M13" s="47"/>
      <c r="N13" s="48"/>
      <c r="O13" s="49"/>
      <c r="P13" s="42">
        <f t="shared" ref="P13:P17" si="9">N13*O13</f>
        <v>0</v>
      </c>
      <c r="Q13" s="50">
        <f t="shared" ref="Q13:R17" si="10">SUM(N13,I13,F13,C13,L13)</f>
        <v>0</v>
      </c>
      <c r="R13" s="51">
        <f t="shared" si="10"/>
        <v>0</v>
      </c>
      <c r="S13" s="53">
        <f t="shared" ref="S13:S17" si="11">Q13*R13</f>
        <v>0</v>
      </c>
      <c r="T13" s="74"/>
      <c r="U13" s="74"/>
      <c r="V13" s="75"/>
    </row>
    <row r="14" spans="1:22" x14ac:dyDescent="0.35">
      <c r="A14" s="17" t="s">
        <v>110</v>
      </c>
      <c r="B14" s="18" t="s">
        <v>19</v>
      </c>
      <c r="C14" s="7"/>
      <c r="D14" s="5"/>
      <c r="E14" s="11">
        <f t="shared" si="6"/>
        <v>0</v>
      </c>
      <c r="F14" s="26"/>
      <c r="G14" s="27"/>
      <c r="H14" s="28">
        <f t="shared" si="7"/>
        <v>0</v>
      </c>
      <c r="I14" s="35"/>
      <c r="J14" s="36"/>
      <c r="K14" s="37">
        <f t="shared" si="8"/>
        <v>0</v>
      </c>
      <c r="L14" s="46"/>
      <c r="M14" s="47"/>
      <c r="N14" s="48"/>
      <c r="O14" s="49"/>
      <c r="P14" s="42">
        <f t="shared" si="9"/>
        <v>0</v>
      </c>
      <c r="Q14" s="50">
        <f t="shared" si="10"/>
        <v>0</v>
      </c>
      <c r="R14" s="51">
        <f t="shared" si="10"/>
        <v>0</v>
      </c>
      <c r="S14" s="53">
        <f t="shared" si="11"/>
        <v>0</v>
      </c>
      <c r="T14" s="74"/>
      <c r="U14" s="74"/>
      <c r="V14" s="75"/>
    </row>
    <row r="15" spans="1:22" x14ac:dyDescent="0.35">
      <c r="A15" s="17" t="s">
        <v>13</v>
      </c>
      <c r="B15" s="18" t="s">
        <v>19</v>
      </c>
      <c r="C15" s="7"/>
      <c r="D15" s="5"/>
      <c r="E15" s="11">
        <f t="shared" si="6"/>
        <v>0</v>
      </c>
      <c r="F15" s="26"/>
      <c r="G15" s="27"/>
      <c r="H15" s="28">
        <f t="shared" si="7"/>
        <v>0</v>
      </c>
      <c r="I15" s="35"/>
      <c r="J15" s="36"/>
      <c r="K15" s="37">
        <f t="shared" si="8"/>
        <v>0</v>
      </c>
      <c r="L15" s="46"/>
      <c r="M15" s="47"/>
      <c r="N15" s="48"/>
      <c r="O15" s="49"/>
      <c r="P15" s="42">
        <f t="shared" si="9"/>
        <v>0</v>
      </c>
      <c r="Q15" s="50">
        <f t="shared" si="10"/>
        <v>0</v>
      </c>
      <c r="R15" s="51">
        <f t="shared" si="10"/>
        <v>0</v>
      </c>
      <c r="S15" s="53">
        <f t="shared" si="11"/>
        <v>0</v>
      </c>
      <c r="T15" s="74"/>
      <c r="U15" s="74"/>
      <c r="V15" s="75"/>
    </row>
    <row r="16" spans="1:22" x14ac:dyDescent="0.35">
      <c r="A16" s="17" t="s">
        <v>111</v>
      </c>
      <c r="B16" s="18" t="s">
        <v>19</v>
      </c>
      <c r="C16" s="7"/>
      <c r="D16" s="5"/>
      <c r="E16" s="11">
        <f t="shared" si="6"/>
        <v>0</v>
      </c>
      <c r="F16" s="26"/>
      <c r="G16" s="27"/>
      <c r="H16" s="28">
        <f t="shared" si="7"/>
        <v>0</v>
      </c>
      <c r="I16" s="35"/>
      <c r="J16" s="36"/>
      <c r="K16" s="37">
        <f t="shared" si="8"/>
        <v>0</v>
      </c>
      <c r="L16" s="46"/>
      <c r="M16" s="47"/>
      <c r="N16" s="48"/>
      <c r="O16" s="49"/>
      <c r="P16" s="42">
        <f t="shared" si="9"/>
        <v>0</v>
      </c>
      <c r="Q16" s="50">
        <f t="shared" si="10"/>
        <v>0</v>
      </c>
      <c r="R16" s="51">
        <f t="shared" si="10"/>
        <v>0</v>
      </c>
      <c r="S16" s="53">
        <f t="shared" si="11"/>
        <v>0</v>
      </c>
      <c r="T16" s="74"/>
      <c r="U16" s="74"/>
      <c r="V16" s="75"/>
    </row>
    <row r="17" spans="1:22" x14ac:dyDescent="0.35">
      <c r="A17" s="17" t="s">
        <v>14</v>
      </c>
      <c r="B17" s="18" t="s">
        <v>19</v>
      </c>
      <c r="C17" s="7"/>
      <c r="D17" s="5"/>
      <c r="E17" s="11">
        <f t="shared" si="6"/>
        <v>0</v>
      </c>
      <c r="F17" s="26"/>
      <c r="G17" s="27"/>
      <c r="H17" s="28">
        <f t="shared" si="7"/>
        <v>0</v>
      </c>
      <c r="I17" s="35"/>
      <c r="J17" s="36"/>
      <c r="K17" s="37">
        <f t="shared" si="8"/>
        <v>0</v>
      </c>
      <c r="L17" s="46"/>
      <c r="M17" s="47"/>
      <c r="N17" s="48"/>
      <c r="O17" s="49"/>
      <c r="P17" s="42">
        <f t="shared" si="9"/>
        <v>0</v>
      </c>
      <c r="Q17" s="50">
        <f t="shared" si="10"/>
        <v>0</v>
      </c>
      <c r="R17" s="51">
        <f t="shared" si="10"/>
        <v>0</v>
      </c>
      <c r="S17" s="53">
        <f t="shared" si="11"/>
        <v>0</v>
      </c>
      <c r="T17" s="74"/>
      <c r="U17" s="74"/>
      <c r="V17" s="75"/>
    </row>
    <row r="18" spans="1:22" x14ac:dyDescent="0.35">
      <c r="A18" s="80">
        <f>A10+2</f>
        <v>42537</v>
      </c>
      <c r="B18" s="81"/>
      <c r="C18" s="79" t="s">
        <v>4</v>
      </c>
      <c r="D18" s="70"/>
      <c r="E18" s="70"/>
      <c r="F18" s="70" t="s">
        <v>5</v>
      </c>
      <c r="G18" s="70"/>
      <c r="H18" s="70"/>
      <c r="I18" s="70" t="s">
        <v>6</v>
      </c>
      <c r="J18" s="70"/>
      <c r="K18" s="70"/>
      <c r="L18" s="70" t="s">
        <v>7</v>
      </c>
      <c r="M18" s="70"/>
      <c r="N18" s="70" t="s">
        <v>104</v>
      </c>
      <c r="O18" s="70"/>
      <c r="P18" s="70"/>
      <c r="Q18" s="70" t="s">
        <v>88</v>
      </c>
      <c r="R18" s="70"/>
      <c r="S18" s="70"/>
      <c r="T18" s="70" t="s">
        <v>3</v>
      </c>
      <c r="U18" s="70"/>
      <c r="V18" s="82"/>
    </row>
    <row r="19" spans="1:22" x14ac:dyDescent="0.35">
      <c r="A19" s="1" t="s">
        <v>0</v>
      </c>
      <c r="B19" s="14" t="s">
        <v>21</v>
      </c>
      <c r="C19" s="3" t="s">
        <v>22</v>
      </c>
      <c r="D19" s="3" t="s">
        <v>1</v>
      </c>
      <c r="E19" s="4" t="s">
        <v>87</v>
      </c>
      <c r="F19" s="3" t="s">
        <v>22</v>
      </c>
      <c r="G19" s="3" t="s">
        <v>1</v>
      </c>
      <c r="H19" s="4" t="s">
        <v>87</v>
      </c>
      <c r="I19" s="2" t="s">
        <v>22</v>
      </c>
      <c r="J19" s="3" t="s">
        <v>1</v>
      </c>
      <c r="K19" s="4" t="s">
        <v>87</v>
      </c>
      <c r="L19" s="2" t="s">
        <v>22</v>
      </c>
      <c r="M19" s="3" t="s">
        <v>1</v>
      </c>
      <c r="N19" s="2" t="s">
        <v>22</v>
      </c>
      <c r="O19" s="3" t="s">
        <v>1</v>
      </c>
      <c r="P19" s="4" t="s">
        <v>87</v>
      </c>
      <c r="Q19" s="2" t="s">
        <v>22</v>
      </c>
      <c r="R19" s="3" t="s">
        <v>1</v>
      </c>
      <c r="S19" s="4" t="s">
        <v>87</v>
      </c>
      <c r="T19" s="74"/>
      <c r="U19" s="74"/>
      <c r="V19" s="75"/>
    </row>
    <row r="20" spans="1:22" x14ac:dyDescent="0.35">
      <c r="A20" s="15" t="s">
        <v>15</v>
      </c>
      <c r="B20" s="16" t="s">
        <v>20</v>
      </c>
      <c r="C20" s="9"/>
      <c r="D20" s="10"/>
      <c r="E20" s="13">
        <f>C20*D20</f>
        <v>0</v>
      </c>
      <c r="F20" s="23"/>
      <c r="G20" s="24"/>
      <c r="H20" s="25">
        <f>F20*G20</f>
        <v>0</v>
      </c>
      <c r="I20" s="32"/>
      <c r="J20" s="33"/>
      <c r="K20" s="34">
        <f>I20*J20</f>
        <v>0</v>
      </c>
      <c r="L20" s="44"/>
      <c r="M20" s="45"/>
      <c r="N20" s="48"/>
      <c r="O20" s="49"/>
      <c r="P20" s="41">
        <f>N20*O20</f>
        <v>0</v>
      </c>
      <c r="Q20" s="50">
        <f>SUM(N20,I20,F20,C20,L20)</f>
        <v>0</v>
      </c>
      <c r="R20" s="51">
        <f>SUM(O20,J20,G20,D20,M20)</f>
        <v>0</v>
      </c>
      <c r="S20" s="52">
        <f>Q20*R20</f>
        <v>0</v>
      </c>
      <c r="T20" s="74"/>
      <c r="U20" s="74"/>
      <c r="V20" s="75"/>
    </row>
    <row r="21" spans="1:22" x14ac:dyDescent="0.35">
      <c r="A21" s="17" t="s">
        <v>112</v>
      </c>
      <c r="B21" s="18" t="s">
        <v>20</v>
      </c>
      <c r="C21" s="7"/>
      <c r="D21" s="5"/>
      <c r="E21" s="11">
        <f t="shared" ref="E21:E25" si="12">C21*D21</f>
        <v>0</v>
      </c>
      <c r="F21" s="26"/>
      <c r="G21" s="27"/>
      <c r="H21" s="28">
        <f t="shared" ref="H21:H25" si="13">F21*G21</f>
        <v>0</v>
      </c>
      <c r="I21" s="35"/>
      <c r="J21" s="36"/>
      <c r="K21" s="37">
        <f t="shared" ref="K21:K25" si="14">I21*J21</f>
        <v>0</v>
      </c>
      <c r="L21" s="46"/>
      <c r="M21" s="47"/>
      <c r="N21" s="48"/>
      <c r="O21" s="49"/>
      <c r="P21" s="42">
        <f t="shared" ref="P21:P25" si="15">N21*O21</f>
        <v>0</v>
      </c>
      <c r="Q21" s="50">
        <f t="shared" ref="Q21:R25" si="16">SUM(N21,I21,F21,C21,L21)</f>
        <v>0</v>
      </c>
      <c r="R21" s="51">
        <f t="shared" si="16"/>
        <v>0</v>
      </c>
      <c r="S21" s="53">
        <f t="shared" ref="S21:S25" si="17">Q21*R21</f>
        <v>0</v>
      </c>
      <c r="T21" s="74"/>
      <c r="U21" s="74"/>
      <c r="V21" s="75"/>
    </row>
    <row r="22" spans="1:22" x14ac:dyDescent="0.35">
      <c r="A22" s="17" t="s">
        <v>16</v>
      </c>
      <c r="B22" s="18" t="s">
        <v>20</v>
      </c>
      <c r="C22" s="7"/>
      <c r="D22" s="5"/>
      <c r="E22" s="11">
        <f t="shared" si="12"/>
        <v>0</v>
      </c>
      <c r="F22" s="26"/>
      <c r="G22" s="27"/>
      <c r="H22" s="28">
        <f t="shared" si="13"/>
        <v>0</v>
      </c>
      <c r="I22" s="35"/>
      <c r="J22" s="36"/>
      <c r="K22" s="37">
        <f t="shared" si="14"/>
        <v>0</v>
      </c>
      <c r="L22" s="46"/>
      <c r="M22" s="47"/>
      <c r="N22" s="48"/>
      <c r="O22" s="49"/>
      <c r="P22" s="42">
        <f t="shared" si="15"/>
        <v>0</v>
      </c>
      <c r="Q22" s="50">
        <f t="shared" si="16"/>
        <v>0</v>
      </c>
      <c r="R22" s="51">
        <f t="shared" si="16"/>
        <v>0</v>
      </c>
      <c r="S22" s="53">
        <f t="shared" si="17"/>
        <v>0</v>
      </c>
      <c r="T22" s="74"/>
      <c r="U22" s="74"/>
      <c r="V22" s="75"/>
    </row>
    <row r="23" spans="1:22" x14ac:dyDescent="0.35">
      <c r="A23" s="17" t="s">
        <v>113</v>
      </c>
      <c r="B23" s="18" t="s">
        <v>20</v>
      </c>
      <c r="C23" s="7"/>
      <c r="D23" s="5"/>
      <c r="E23" s="11">
        <f t="shared" si="12"/>
        <v>0</v>
      </c>
      <c r="F23" s="26"/>
      <c r="G23" s="27"/>
      <c r="H23" s="28">
        <f t="shared" si="13"/>
        <v>0</v>
      </c>
      <c r="I23" s="35"/>
      <c r="J23" s="36"/>
      <c r="K23" s="37">
        <f t="shared" si="14"/>
        <v>0</v>
      </c>
      <c r="L23" s="46"/>
      <c r="M23" s="47"/>
      <c r="N23" s="48"/>
      <c r="O23" s="49"/>
      <c r="P23" s="42">
        <f t="shared" si="15"/>
        <v>0</v>
      </c>
      <c r="Q23" s="50">
        <f t="shared" si="16"/>
        <v>0</v>
      </c>
      <c r="R23" s="51">
        <f t="shared" si="16"/>
        <v>0</v>
      </c>
      <c r="S23" s="53">
        <f t="shared" si="17"/>
        <v>0</v>
      </c>
      <c r="T23" s="74"/>
      <c r="U23" s="74"/>
      <c r="V23" s="75"/>
    </row>
    <row r="24" spans="1:22" x14ac:dyDescent="0.35">
      <c r="A24" s="17" t="s">
        <v>18</v>
      </c>
      <c r="B24" s="18" t="s">
        <v>117</v>
      </c>
      <c r="C24" s="7"/>
      <c r="D24" s="5"/>
      <c r="E24" s="11">
        <f t="shared" si="12"/>
        <v>0</v>
      </c>
      <c r="F24" s="26"/>
      <c r="G24" s="27"/>
      <c r="H24" s="28">
        <f t="shared" si="13"/>
        <v>0</v>
      </c>
      <c r="I24" s="35"/>
      <c r="J24" s="36"/>
      <c r="K24" s="37">
        <f t="shared" si="14"/>
        <v>0</v>
      </c>
      <c r="L24" s="46"/>
      <c r="M24" s="47"/>
      <c r="N24" s="48"/>
      <c r="O24" s="49"/>
      <c r="P24" s="42">
        <f t="shared" si="15"/>
        <v>0</v>
      </c>
      <c r="Q24" s="50">
        <f t="shared" si="16"/>
        <v>0</v>
      </c>
      <c r="R24" s="51">
        <f t="shared" si="16"/>
        <v>0</v>
      </c>
      <c r="S24" s="53">
        <f t="shared" si="17"/>
        <v>0</v>
      </c>
      <c r="T24" s="74"/>
      <c r="U24" s="74"/>
      <c r="V24" s="75"/>
    </row>
    <row r="25" spans="1:22" x14ac:dyDescent="0.35">
      <c r="A25" s="17" t="s">
        <v>8</v>
      </c>
      <c r="B25" s="18" t="s">
        <v>118</v>
      </c>
      <c r="C25" s="7"/>
      <c r="D25" s="5"/>
      <c r="E25" s="11">
        <f t="shared" si="12"/>
        <v>0</v>
      </c>
      <c r="F25" s="26"/>
      <c r="G25" s="27"/>
      <c r="H25" s="28">
        <f t="shared" si="13"/>
        <v>0</v>
      </c>
      <c r="I25" s="35"/>
      <c r="J25" s="36"/>
      <c r="K25" s="37">
        <f t="shared" si="14"/>
        <v>0</v>
      </c>
      <c r="L25" s="46"/>
      <c r="M25" s="47"/>
      <c r="N25" s="48"/>
      <c r="O25" s="49"/>
      <c r="P25" s="42">
        <f t="shared" si="15"/>
        <v>0</v>
      </c>
      <c r="Q25" s="50">
        <f t="shared" si="16"/>
        <v>0</v>
      </c>
      <c r="R25" s="51">
        <f t="shared" si="16"/>
        <v>0</v>
      </c>
      <c r="S25" s="53">
        <f t="shared" si="17"/>
        <v>0</v>
      </c>
      <c r="T25" s="74"/>
      <c r="U25" s="74"/>
      <c r="V25" s="75"/>
    </row>
    <row r="26" spans="1:22" x14ac:dyDescent="0.35">
      <c r="A26" s="80">
        <f>A18+1</f>
        <v>42538</v>
      </c>
      <c r="B26" s="81"/>
      <c r="C26" s="79" t="s">
        <v>4</v>
      </c>
      <c r="D26" s="70"/>
      <c r="E26" s="70"/>
      <c r="F26" s="70" t="s">
        <v>5</v>
      </c>
      <c r="G26" s="70"/>
      <c r="H26" s="70"/>
      <c r="I26" s="70" t="s">
        <v>6</v>
      </c>
      <c r="J26" s="70"/>
      <c r="K26" s="70"/>
      <c r="L26" s="70" t="s">
        <v>7</v>
      </c>
      <c r="M26" s="70"/>
      <c r="N26" s="70" t="s">
        <v>104</v>
      </c>
      <c r="O26" s="70"/>
      <c r="P26" s="70"/>
      <c r="Q26" s="70" t="s">
        <v>23</v>
      </c>
      <c r="R26" s="70"/>
      <c r="S26" s="70"/>
      <c r="T26" s="70" t="s">
        <v>3</v>
      </c>
      <c r="U26" s="70"/>
      <c r="V26" s="82"/>
    </row>
    <row r="27" spans="1:22" ht="15" customHeight="1" x14ac:dyDescent="0.35">
      <c r="A27" s="1" t="s">
        <v>0</v>
      </c>
      <c r="B27" s="14" t="s">
        <v>21</v>
      </c>
      <c r="C27" s="3" t="s">
        <v>22</v>
      </c>
      <c r="D27" s="3" t="s">
        <v>1</v>
      </c>
      <c r="E27" s="4" t="s">
        <v>87</v>
      </c>
      <c r="F27" s="3" t="s">
        <v>22</v>
      </c>
      <c r="G27" s="3" t="s">
        <v>1</v>
      </c>
      <c r="H27" s="4" t="s">
        <v>87</v>
      </c>
      <c r="I27" s="2" t="s">
        <v>22</v>
      </c>
      <c r="J27" s="3" t="s">
        <v>1</v>
      </c>
      <c r="K27" s="4" t="s">
        <v>87</v>
      </c>
      <c r="L27" s="2" t="s">
        <v>22</v>
      </c>
      <c r="M27" s="3" t="s">
        <v>1</v>
      </c>
      <c r="N27" s="2" t="s">
        <v>22</v>
      </c>
      <c r="O27" s="3" t="s">
        <v>1</v>
      </c>
      <c r="P27" s="4" t="s">
        <v>87</v>
      </c>
      <c r="Q27" s="2" t="s">
        <v>22</v>
      </c>
      <c r="R27" s="3" t="s">
        <v>1</v>
      </c>
      <c r="S27" s="4" t="s">
        <v>87</v>
      </c>
      <c r="T27" s="73"/>
      <c r="U27" s="74"/>
      <c r="V27" s="75"/>
    </row>
    <row r="28" spans="1:22" x14ac:dyDescent="0.35">
      <c r="A28" s="15" t="s">
        <v>114</v>
      </c>
      <c r="B28" s="16" t="s">
        <v>20</v>
      </c>
      <c r="C28" s="9"/>
      <c r="D28" s="10"/>
      <c r="E28" s="13">
        <f>C28*D28</f>
        <v>0</v>
      </c>
      <c r="F28" s="23"/>
      <c r="G28" s="24"/>
      <c r="H28" s="25">
        <f>F28*G28</f>
        <v>0</v>
      </c>
      <c r="I28" s="32"/>
      <c r="J28" s="33"/>
      <c r="K28" s="34">
        <f>I28*J28</f>
        <v>0</v>
      </c>
      <c r="L28" s="44"/>
      <c r="M28" s="45"/>
      <c r="N28" s="48"/>
      <c r="O28" s="49"/>
      <c r="P28" s="41">
        <f>N28*O28</f>
        <v>0</v>
      </c>
      <c r="Q28" s="50">
        <f>SUM(N28,I28,F28,C28,L28)</f>
        <v>0</v>
      </c>
      <c r="R28" s="51">
        <f>SUM(O28,J28,G28,D28,M28)</f>
        <v>0</v>
      </c>
      <c r="S28" s="52">
        <f>Q28*R28</f>
        <v>0</v>
      </c>
      <c r="T28" s="73"/>
      <c r="U28" s="74"/>
      <c r="V28" s="75"/>
    </row>
    <row r="29" spans="1:22" x14ac:dyDescent="0.35">
      <c r="A29" s="17" t="s">
        <v>10</v>
      </c>
      <c r="B29" s="18" t="s">
        <v>20</v>
      </c>
      <c r="C29" s="7"/>
      <c r="D29" s="5"/>
      <c r="E29" s="11">
        <f t="shared" ref="E29:E33" si="18">C29*D29</f>
        <v>0</v>
      </c>
      <c r="F29" s="26"/>
      <c r="G29" s="27"/>
      <c r="H29" s="28">
        <f t="shared" ref="H29:H33" si="19">F29*G29</f>
        <v>0</v>
      </c>
      <c r="I29" s="35"/>
      <c r="J29" s="36"/>
      <c r="K29" s="37">
        <f t="shared" ref="K29:K33" si="20">I29*J29</f>
        <v>0</v>
      </c>
      <c r="L29" s="46"/>
      <c r="M29" s="47"/>
      <c r="N29" s="48"/>
      <c r="O29" s="49"/>
      <c r="P29" s="42">
        <f t="shared" ref="P29:P33" si="21">N29*O29</f>
        <v>0</v>
      </c>
      <c r="Q29" s="50">
        <f t="shared" ref="Q29:R33" si="22">SUM(N29,I29,F29,C29,L29)</f>
        <v>0</v>
      </c>
      <c r="R29" s="51">
        <f t="shared" si="22"/>
        <v>0</v>
      </c>
      <c r="S29" s="53">
        <f t="shared" ref="S29:S33" si="23">Q29*R29</f>
        <v>0</v>
      </c>
      <c r="T29" s="73"/>
      <c r="U29" s="74"/>
      <c r="V29" s="75"/>
    </row>
    <row r="30" spans="1:22" x14ac:dyDescent="0.35">
      <c r="A30" s="17" t="s">
        <v>115</v>
      </c>
      <c r="B30" s="18" t="s">
        <v>20</v>
      </c>
      <c r="C30" s="7"/>
      <c r="D30" s="5"/>
      <c r="E30" s="11">
        <f t="shared" si="18"/>
        <v>0</v>
      </c>
      <c r="F30" s="26"/>
      <c r="G30" s="27"/>
      <c r="H30" s="28">
        <f t="shared" si="19"/>
        <v>0</v>
      </c>
      <c r="I30" s="35"/>
      <c r="J30" s="36"/>
      <c r="K30" s="37">
        <f t="shared" si="20"/>
        <v>0</v>
      </c>
      <c r="L30" s="46"/>
      <c r="M30" s="47"/>
      <c r="N30" s="48"/>
      <c r="O30" s="49"/>
      <c r="P30" s="42">
        <f t="shared" si="21"/>
        <v>0</v>
      </c>
      <c r="Q30" s="50">
        <f t="shared" si="22"/>
        <v>0</v>
      </c>
      <c r="R30" s="51">
        <f t="shared" si="22"/>
        <v>0</v>
      </c>
      <c r="S30" s="53">
        <f t="shared" si="23"/>
        <v>0</v>
      </c>
      <c r="T30" s="73"/>
      <c r="U30" s="74"/>
      <c r="V30" s="75"/>
    </row>
    <row r="31" spans="1:22" x14ac:dyDescent="0.35">
      <c r="A31" s="17" t="s">
        <v>11</v>
      </c>
      <c r="B31" s="18" t="s">
        <v>20</v>
      </c>
      <c r="C31" s="7"/>
      <c r="D31" s="5"/>
      <c r="E31" s="11">
        <f t="shared" si="18"/>
        <v>0</v>
      </c>
      <c r="F31" s="26"/>
      <c r="G31" s="27"/>
      <c r="H31" s="28">
        <f t="shared" si="19"/>
        <v>0</v>
      </c>
      <c r="I31" s="35"/>
      <c r="J31" s="36"/>
      <c r="K31" s="37">
        <f t="shared" si="20"/>
        <v>0</v>
      </c>
      <c r="L31" s="46"/>
      <c r="M31" s="47"/>
      <c r="N31" s="48"/>
      <c r="O31" s="49"/>
      <c r="P31" s="42">
        <f t="shared" si="21"/>
        <v>0</v>
      </c>
      <c r="Q31" s="50">
        <f t="shared" si="22"/>
        <v>0</v>
      </c>
      <c r="R31" s="51">
        <f t="shared" si="22"/>
        <v>0</v>
      </c>
      <c r="S31" s="53">
        <f t="shared" si="23"/>
        <v>0</v>
      </c>
      <c r="T31" s="73"/>
      <c r="U31" s="74"/>
      <c r="V31" s="75"/>
    </row>
    <row r="32" spans="1:22" x14ac:dyDescent="0.35">
      <c r="A32" s="17" t="s">
        <v>116</v>
      </c>
      <c r="B32" s="18" t="s">
        <v>20</v>
      </c>
      <c r="C32" s="7"/>
      <c r="D32" s="5"/>
      <c r="E32" s="11">
        <f t="shared" si="18"/>
        <v>0</v>
      </c>
      <c r="F32" s="26"/>
      <c r="G32" s="27"/>
      <c r="H32" s="28">
        <f t="shared" si="19"/>
        <v>0</v>
      </c>
      <c r="I32" s="35"/>
      <c r="J32" s="36"/>
      <c r="K32" s="37">
        <f t="shared" si="20"/>
        <v>0</v>
      </c>
      <c r="L32" s="46"/>
      <c r="M32" s="47"/>
      <c r="N32" s="48"/>
      <c r="O32" s="49"/>
      <c r="P32" s="42">
        <f t="shared" si="21"/>
        <v>0</v>
      </c>
      <c r="Q32" s="50">
        <f t="shared" si="22"/>
        <v>0</v>
      </c>
      <c r="R32" s="51">
        <f t="shared" si="22"/>
        <v>0</v>
      </c>
      <c r="S32" s="53">
        <f t="shared" si="23"/>
        <v>0</v>
      </c>
      <c r="T32" s="73"/>
      <c r="U32" s="74"/>
      <c r="V32" s="75"/>
    </row>
    <row r="33" spans="1:22" x14ac:dyDescent="0.35">
      <c r="A33" s="17" t="s">
        <v>12</v>
      </c>
      <c r="B33" s="19" t="s">
        <v>20</v>
      </c>
      <c r="C33" s="8"/>
      <c r="D33" s="6"/>
      <c r="E33" s="12">
        <f t="shared" si="18"/>
        <v>0</v>
      </c>
      <c r="F33" s="29"/>
      <c r="G33" s="30"/>
      <c r="H33" s="31">
        <f t="shared" si="19"/>
        <v>0</v>
      </c>
      <c r="I33" s="38"/>
      <c r="J33" s="39"/>
      <c r="K33" s="40">
        <f t="shared" si="20"/>
        <v>0</v>
      </c>
      <c r="L33" s="54"/>
      <c r="M33" s="55"/>
      <c r="N33" s="56"/>
      <c r="O33" s="57"/>
      <c r="P33" s="43">
        <f t="shared" si="21"/>
        <v>0</v>
      </c>
      <c r="Q33" s="58">
        <f t="shared" si="22"/>
        <v>0</v>
      </c>
      <c r="R33" s="59">
        <f t="shared" si="22"/>
        <v>0</v>
      </c>
      <c r="S33" s="60">
        <f t="shared" si="23"/>
        <v>0</v>
      </c>
      <c r="T33" s="76"/>
      <c r="U33" s="77"/>
      <c r="V33" s="78"/>
    </row>
  </sheetData>
  <mergeCells count="37">
    <mergeCell ref="T27:V33"/>
    <mergeCell ref="T19:V25"/>
    <mergeCell ref="A26:B26"/>
    <mergeCell ref="C26:E26"/>
    <mergeCell ref="F26:H26"/>
    <mergeCell ref="I26:K26"/>
    <mergeCell ref="L26:M26"/>
    <mergeCell ref="N26:P26"/>
    <mergeCell ref="Q26:S26"/>
    <mergeCell ref="T26:V26"/>
    <mergeCell ref="T11:V17"/>
    <mergeCell ref="A18:B18"/>
    <mergeCell ref="C18:E18"/>
    <mergeCell ref="F18:H18"/>
    <mergeCell ref="I18:K18"/>
    <mergeCell ref="L18:M18"/>
    <mergeCell ref="N18:P18"/>
    <mergeCell ref="Q18:S18"/>
    <mergeCell ref="T18:V18"/>
    <mergeCell ref="T3:V9"/>
    <mergeCell ref="A10:B10"/>
    <mergeCell ref="C10:E10"/>
    <mergeCell ref="F10:H10"/>
    <mergeCell ref="I10:K10"/>
    <mergeCell ref="L10:M10"/>
    <mergeCell ref="N10:P10"/>
    <mergeCell ref="Q10:S10"/>
    <mergeCell ref="T10:V10"/>
    <mergeCell ref="C1:V1"/>
    <mergeCell ref="A2:B2"/>
    <mergeCell ref="C2:E2"/>
    <mergeCell ref="F2:H2"/>
    <mergeCell ref="I2:K2"/>
    <mergeCell ref="L2:M2"/>
    <mergeCell ref="N2:P2"/>
    <mergeCell ref="Q2:S2"/>
    <mergeCell ref="T2:V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/>
  </sheetViews>
  <sheetFormatPr defaultRowHeight="14.5" x14ac:dyDescent="0.35"/>
  <cols>
    <col min="1" max="1" width="24.7265625" bestFit="1" customWidth="1"/>
    <col min="2" max="2" width="10.26953125" customWidth="1"/>
    <col min="3" max="3" width="4.453125" bestFit="1" customWidth="1"/>
    <col min="4" max="4" width="7.453125" bestFit="1" customWidth="1"/>
    <col min="5" max="5" width="5.453125" hidden="1" customWidth="1"/>
    <col min="6" max="6" width="4.453125" bestFit="1" customWidth="1"/>
    <col min="7" max="7" width="7.453125" bestFit="1" customWidth="1"/>
    <col min="8" max="8" width="5.453125" hidden="1" customWidth="1"/>
    <col min="9" max="9" width="4.453125" bestFit="1" customWidth="1"/>
    <col min="10" max="10" width="7.453125" bestFit="1" customWidth="1"/>
    <col min="11" max="11" width="5.453125" hidden="1" customWidth="1"/>
    <col min="12" max="12" width="4.453125" bestFit="1" customWidth="1"/>
    <col min="13" max="13" width="7.453125" bestFit="1" customWidth="1"/>
    <col min="14" max="14" width="4.453125" bestFit="1" customWidth="1"/>
    <col min="15" max="15" width="7.453125" bestFit="1" customWidth="1"/>
    <col min="16" max="16" width="5.453125" hidden="1" customWidth="1"/>
    <col min="17" max="17" width="4.81640625" bestFit="1" customWidth="1"/>
    <col min="18" max="18" width="7.81640625" bestFit="1" customWidth="1"/>
    <col min="19" max="19" width="6" bestFit="1" customWidth="1"/>
  </cols>
  <sheetData>
    <row r="1" spans="1:22" ht="21" x14ac:dyDescent="0.5">
      <c r="A1" s="21" t="s">
        <v>89</v>
      </c>
      <c r="B1" s="22">
        <f>Week13!B1+7</f>
        <v>42541</v>
      </c>
      <c r="C1" s="71" t="s">
        <v>102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</row>
    <row r="2" spans="1:22" x14ac:dyDescent="0.35">
      <c r="A2" s="80">
        <f>B1</f>
        <v>42541</v>
      </c>
      <c r="B2" s="81"/>
      <c r="C2" s="79" t="s">
        <v>4</v>
      </c>
      <c r="D2" s="70"/>
      <c r="E2" s="70"/>
      <c r="F2" s="70" t="s">
        <v>5</v>
      </c>
      <c r="G2" s="70"/>
      <c r="H2" s="70"/>
      <c r="I2" s="70" t="s">
        <v>6</v>
      </c>
      <c r="J2" s="70"/>
      <c r="K2" s="70"/>
      <c r="L2" s="70" t="s">
        <v>7</v>
      </c>
      <c r="M2" s="70"/>
      <c r="N2" s="70" t="s">
        <v>104</v>
      </c>
      <c r="O2" s="70"/>
      <c r="P2" s="70"/>
      <c r="Q2" s="70" t="s">
        <v>88</v>
      </c>
      <c r="R2" s="70"/>
      <c r="S2" s="70"/>
      <c r="T2" s="70" t="s">
        <v>3</v>
      </c>
      <c r="U2" s="70"/>
      <c r="V2" s="82"/>
    </row>
    <row r="3" spans="1:22" ht="15" customHeight="1" x14ac:dyDescent="0.35">
      <c r="A3" s="1" t="s">
        <v>0</v>
      </c>
      <c r="B3" s="14" t="s">
        <v>21</v>
      </c>
      <c r="C3" s="3" t="s">
        <v>22</v>
      </c>
      <c r="D3" s="3" t="s">
        <v>1</v>
      </c>
      <c r="E3" s="4" t="s">
        <v>87</v>
      </c>
      <c r="F3" s="3" t="s">
        <v>22</v>
      </c>
      <c r="G3" s="3" t="s">
        <v>1</v>
      </c>
      <c r="H3" s="4" t="s">
        <v>87</v>
      </c>
      <c r="I3" s="2" t="s">
        <v>22</v>
      </c>
      <c r="J3" s="3" t="s">
        <v>1</v>
      </c>
      <c r="K3" s="4" t="s">
        <v>87</v>
      </c>
      <c r="L3" s="2" t="s">
        <v>22</v>
      </c>
      <c r="M3" s="3" t="s">
        <v>1</v>
      </c>
      <c r="N3" s="2" t="s">
        <v>22</v>
      </c>
      <c r="O3" s="3" t="s">
        <v>1</v>
      </c>
      <c r="P3" s="4" t="s">
        <v>87</v>
      </c>
      <c r="Q3" s="2" t="s">
        <v>22</v>
      </c>
      <c r="R3" s="3" t="s">
        <v>1</v>
      </c>
      <c r="S3" s="4" t="s">
        <v>87</v>
      </c>
      <c r="T3" s="74"/>
      <c r="U3" s="74"/>
      <c r="V3" s="75"/>
    </row>
    <row r="4" spans="1:22" x14ac:dyDescent="0.35">
      <c r="A4" s="15" t="s">
        <v>105</v>
      </c>
      <c r="B4" s="16" t="s">
        <v>19</v>
      </c>
      <c r="C4" s="9"/>
      <c r="D4" s="10"/>
      <c r="E4" s="13">
        <f>C4*D4</f>
        <v>0</v>
      </c>
      <c r="F4" s="23"/>
      <c r="G4" s="24"/>
      <c r="H4" s="25">
        <f>F4*G4</f>
        <v>0</v>
      </c>
      <c r="I4" s="32"/>
      <c r="J4" s="33"/>
      <c r="K4" s="34">
        <f>I4*J4</f>
        <v>0</v>
      </c>
      <c r="L4" s="44"/>
      <c r="M4" s="45"/>
      <c r="N4" s="48"/>
      <c r="O4" s="49"/>
      <c r="P4" s="41">
        <f>N4*O4</f>
        <v>0</v>
      </c>
      <c r="Q4" s="50">
        <f>SUM(N4,I4,F4,C4,L4)</f>
        <v>0</v>
      </c>
      <c r="R4" s="51">
        <f>SUM(O4,J4,G4,D4,M4)</f>
        <v>0</v>
      </c>
      <c r="S4" s="52">
        <f>Q4*R4</f>
        <v>0</v>
      </c>
      <c r="T4" s="74"/>
      <c r="U4" s="74"/>
      <c r="V4" s="75"/>
    </row>
    <row r="5" spans="1:22" x14ac:dyDescent="0.35">
      <c r="A5" s="17" t="s">
        <v>106</v>
      </c>
      <c r="B5" s="18" t="s">
        <v>19</v>
      </c>
      <c r="C5" s="7"/>
      <c r="D5" s="5"/>
      <c r="E5" s="11">
        <f t="shared" ref="E5:E9" si="0">C5*D5</f>
        <v>0</v>
      </c>
      <c r="F5" s="26"/>
      <c r="G5" s="27"/>
      <c r="H5" s="28">
        <f t="shared" ref="H5:H9" si="1">F5*G5</f>
        <v>0</v>
      </c>
      <c r="I5" s="35"/>
      <c r="J5" s="36"/>
      <c r="K5" s="37">
        <f t="shared" ref="K5:K9" si="2">I5*J5</f>
        <v>0</v>
      </c>
      <c r="L5" s="46"/>
      <c r="M5" s="47"/>
      <c r="N5" s="48"/>
      <c r="O5" s="49"/>
      <c r="P5" s="42">
        <f t="shared" ref="P5:P9" si="3">N5*O5</f>
        <v>0</v>
      </c>
      <c r="Q5" s="50">
        <f t="shared" ref="Q5:R9" si="4">SUM(N5,I5,F5,C5,L5)</f>
        <v>0</v>
      </c>
      <c r="R5" s="51">
        <f t="shared" si="4"/>
        <v>0</v>
      </c>
      <c r="S5" s="53">
        <f t="shared" ref="S5:S9" si="5">Q5*R5</f>
        <v>0</v>
      </c>
      <c r="T5" s="74"/>
      <c r="U5" s="74"/>
      <c r="V5" s="75"/>
    </row>
    <row r="6" spans="1:22" x14ac:dyDescent="0.35">
      <c r="A6" s="17" t="s">
        <v>107</v>
      </c>
      <c r="B6" s="18" t="s">
        <v>19</v>
      </c>
      <c r="C6" s="7"/>
      <c r="D6" s="5"/>
      <c r="E6" s="11">
        <f t="shared" si="0"/>
        <v>0</v>
      </c>
      <c r="F6" s="26"/>
      <c r="G6" s="27"/>
      <c r="H6" s="28">
        <f t="shared" si="1"/>
        <v>0</v>
      </c>
      <c r="I6" s="35"/>
      <c r="J6" s="36"/>
      <c r="K6" s="37">
        <f t="shared" si="2"/>
        <v>0</v>
      </c>
      <c r="L6" s="46"/>
      <c r="M6" s="47"/>
      <c r="N6" s="48"/>
      <c r="O6" s="49"/>
      <c r="P6" s="42">
        <f t="shared" si="3"/>
        <v>0</v>
      </c>
      <c r="Q6" s="50">
        <f t="shared" si="4"/>
        <v>0</v>
      </c>
      <c r="R6" s="51">
        <f t="shared" si="4"/>
        <v>0</v>
      </c>
      <c r="S6" s="53">
        <f t="shared" si="5"/>
        <v>0</v>
      </c>
      <c r="T6" s="74"/>
      <c r="U6" s="74"/>
      <c r="V6" s="75"/>
    </row>
    <row r="7" spans="1:22" x14ac:dyDescent="0.35">
      <c r="A7" s="17" t="s">
        <v>108</v>
      </c>
      <c r="B7" s="18" t="s">
        <v>19</v>
      </c>
      <c r="C7" s="7"/>
      <c r="D7" s="5"/>
      <c r="E7" s="11">
        <f t="shared" si="0"/>
        <v>0</v>
      </c>
      <c r="F7" s="26"/>
      <c r="G7" s="27"/>
      <c r="H7" s="28">
        <f t="shared" si="1"/>
        <v>0</v>
      </c>
      <c r="I7" s="35"/>
      <c r="J7" s="36"/>
      <c r="K7" s="37">
        <f t="shared" si="2"/>
        <v>0</v>
      </c>
      <c r="L7" s="46"/>
      <c r="M7" s="47"/>
      <c r="N7" s="48"/>
      <c r="O7" s="49"/>
      <c r="P7" s="42">
        <f t="shared" si="3"/>
        <v>0</v>
      </c>
      <c r="Q7" s="50">
        <f t="shared" si="4"/>
        <v>0</v>
      </c>
      <c r="R7" s="51">
        <f t="shared" si="4"/>
        <v>0</v>
      </c>
      <c r="S7" s="53">
        <f t="shared" si="5"/>
        <v>0</v>
      </c>
      <c r="T7" s="74"/>
      <c r="U7" s="74"/>
      <c r="V7" s="75"/>
    </row>
    <row r="8" spans="1:22" x14ac:dyDescent="0.35">
      <c r="A8" s="17" t="s">
        <v>17</v>
      </c>
      <c r="B8" s="18" t="s">
        <v>117</v>
      </c>
      <c r="C8" s="7"/>
      <c r="D8" s="5"/>
      <c r="E8" s="11">
        <f t="shared" si="0"/>
        <v>0</v>
      </c>
      <c r="F8" s="26"/>
      <c r="G8" s="27"/>
      <c r="H8" s="28">
        <f t="shared" si="1"/>
        <v>0</v>
      </c>
      <c r="I8" s="35"/>
      <c r="J8" s="36"/>
      <c r="K8" s="37">
        <f t="shared" si="2"/>
        <v>0</v>
      </c>
      <c r="L8" s="46"/>
      <c r="M8" s="47"/>
      <c r="N8" s="48"/>
      <c r="O8" s="49"/>
      <c r="P8" s="42">
        <f t="shared" si="3"/>
        <v>0</v>
      </c>
      <c r="Q8" s="50">
        <f t="shared" si="4"/>
        <v>0</v>
      </c>
      <c r="R8" s="51">
        <f t="shared" si="4"/>
        <v>0</v>
      </c>
      <c r="S8" s="53">
        <f t="shared" si="5"/>
        <v>0</v>
      </c>
      <c r="T8" s="74"/>
      <c r="U8" s="74"/>
      <c r="V8" s="75"/>
    </row>
    <row r="9" spans="1:22" x14ac:dyDescent="0.35">
      <c r="A9" s="17" t="s">
        <v>8</v>
      </c>
      <c r="B9" s="18" t="s">
        <v>118</v>
      </c>
      <c r="C9" s="7"/>
      <c r="D9" s="5"/>
      <c r="E9" s="11">
        <f t="shared" si="0"/>
        <v>0</v>
      </c>
      <c r="F9" s="26"/>
      <c r="G9" s="27"/>
      <c r="H9" s="28">
        <f t="shared" si="1"/>
        <v>0</v>
      </c>
      <c r="I9" s="35"/>
      <c r="J9" s="36"/>
      <c r="K9" s="37">
        <f t="shared" si="2"/>
        <v>0</v>
      </c>
      <c r="L9" s="46"/>
      <c r="M9" s="47"/>
      <c r="N9" s="48"/>
      <c r="O9" s="49"/>
      <c r="P9" s="42">
        <f t="shared" si="3"/>
        <v>0</v>
      </c>
      <c r="Q9" s="50">
        <f t="shared" si="4"/>
        <v>0</v>
      </c>
      <c r="R9" s="51">
        <f t="shared" si="4"/>
        <v>0</v>
      </c>
      <c r="S9" s="53">
        <f t="shared" si="5"/>
        <v>0</v>
      </c>
      <c r="T9" s="74"/>
      <c r="U9" s="74"/>
      <c r="V9" s="75"/>
    </row>
    <row r="10" spans="1:22" x14ac:dyDescent="0.35">
      <c r="A10" s="80">
        <f>A2+1</f>
        <v>42542</v>
      </c>
      <c r="B10" s="81"/>
      <c r="C10" s="79" t="s">
        <v>4</v>
      </c>
      <c r="D10" s="70"/>
      <c r="E10" s="70"/>
      <c r="F10" s="70" t="s">
        <v>5</v>
      </c>
      <c r="G10" s="70"/>
      <c r="H10" s="70"/>
      <c r="I10" s="70" t="s">
        <v>6</v>
      </c>
      <c r="J10" s="70"/>
      <c r="K10" s="70"/>
      <c r="L10" s="70" t="s">
        <v>7</v>
      </c>
      <c r="M10" s="70"/>
      <c r="N10" s="70" t="s">
        <v>104</v>
      </c>
      <c r="O10" s="70"/>
      <c r="P10" s="70"/>
      <c r="Q10" s="70" t="s">
        <v>88</v>
      </c>
      <c r="R10" s="70"/>
      <c r="S10" s="70"/>
      <c r="T10" s="70" t="s">
        <v>3</v>
      </c>
      <c r="U10" s="70"/>
      <c r="V10" s="82"/>
    </row>
    <row r="11" spans="1:22" x14ac:dyDescent="0.35">
      <c r="A11" s="1" t="s">
        <v>0</v>
      </c>
      <c r="B11" s="14" t="s">
        <v>21</v>
      </c>
      <c r="C11" s="3" t="s">
        <v>22</v>
      </c>
      <c r="D11" s="3" t="s">
        <v>1</v>
      </c>
      <c r="E11" s="4" t="s">
        <v>87</v>
      </c>
      <c r="F11" s="3" t="s">
        <v>22</v>
      </c>
      <c r="G11" s="3" t="s">
        <v>1</v>
      </c>
      <c r="H11" s="4" t="s">
        <v>87</v>
      </c>
      <c r="I11" s="2" t="s">
        <v>22</v>
      </c>
      <c r="J11" s="3" t="s">
        <v>1</v>
      </c>
      <c r="K11" s="4" t="s">
        <v>2</v>
      </c>
      <c r="L11" s="2" t="s">
        <v>22</v>
      </c>
      <c r="M11" s="3" t="s">
        <v>1</v>
      </c>
      <c r="N11" s="2" t="s">
        <v>22</v>
      </c>
      <c r="O11" s="3" t="s">
        <v>1</v>
      </c>
      <c r="P11" s="4" t="s">
        <v>87</v>
      </c>
      <c r="Q11" s="2" t="s">
        <v>22</v>
      </c>
      <c r="R11" s="3" t="s">
        <v>1</v>
      </c>
      <c r="S11" s="4" t="s">
        <v>87</v>
      </c>
      <c r="T11" s="74"/>
      <c r="U11" s="74"/>
      <c r="V11" s="75"/>
    </row>
    <row r="12" spans="1:22" x14ac:dyDescent="0.35">
      <c r="A12" s="15" t="s">
        <v>9</v>
      </c>
      <c r="B12" s="16" t="s">
        <v>19</v>
      </c>
      <c r="C12" s="9"/>
      <c r="D12" s="10"/>
      <c r="E12" s="13">
        <f>C12*D12</f>
        <v>0</v>
      </c>
      <c r="F12" s="23"/>
      <c r="G12" s="24"/>
      <c r="H12" s="25">
        <f>F12*G12</f>
        <v>0</v>
      </c>
      <c r="I12" s="32"/>
      <c r="J12" s="33"/>
      <c r="K12" s="34">
        <f>I12*J12</f>
        <v>0</v>
      </c>
      <c r="L12" s="44"/>
      <c r="M12" s="45"/>
      <c r="N12" s="48"/>
      <c r="O12" s="49"/>
      <c r="P12" s="41">
        <f>N12*O12</f>
        <v>0</v>
      </c>
      <c r="Q12" s="50">
        <f>SUM(N12,I12,F12,C12,L12)</f>
        <v>0</v>
      </c>
      <c r="R12" s="51">
        <f>SUM(O12,J12,G12,D12,M12)</f>
        <v>0</v>
      </c>
      <c r="S12" s="52">
        <f>Q12*R12</f>
        <v>0</v>
      </c>
      <c r="T12" s="74"/>
      <c r="U12" s="74"/>
      <c r="V12" s="75"/>
    </row>
    <row r="13" spans="1:22" x14ac:dyDescent="0.35">
      <c r="A13" s="17" t="s">
        <v>109</v>
      </c>
      <c r="B13" s="18" t="s">
        <v>19</v>
      </c>
      <c r="C13" s="7"/>
      <c r="D13" s="5"/>
      <c r="E13" s="11">
        <f t="shared" ref="E13:E17" si="6">C13*D13</f>
        <v>0</v>
      </c>
      <c r="F13" s="26"/>
      <c r="G13" s="27"/>
      <c r="H13" s="28">
        <f t="shared" ref="H13:H17" si="7">F13*G13</f>
        <v>0</v>
      </c>
      <c r="I13" s="35"/>
      <c r="J13" s="36"/>
      <c r="K13" s="37">
        <f t="shared" ref="K13:K17" si="8">I13*J13</f>
        <v>0</v>
      </c>
      <c r="L13" s="46"/>
      <c r="M13" s="47"/>
      <c r="N13" s="48"/>
      <c r="O13" s="49"/>
      <c r="P13" s="42">
        <f t="shared" ref="P13:P17" si="9">N13*O13</f>
        <v>0</v>
      </c>
      <c r="Q13" s="50">
        <f t="shared" ref="Q13:R17" si="10">SUM(N13,I13,F13,C13,L13)</f>
        <v>0</v>
      </c>
      <c r="R13" s="51">
        <f t="shared" si="10"/>
        <v>0</v>
      </c>
      <c r="S13" s="53">
        <f t="shared" ref="S13:S17" si="11">Q13*R13</f>
        <v>0</v>
      </c>
      <c r="T13" s="74"/>
      <c r="U13" s="74"/>
      <c r="V13" s="75"/>
    </row>
    <row r="14" spans="1:22" x14ac:dyDescent="0.35">
      <c r="A14" s="17" t="s">
        <v>110</v>
      </c>
      <c r="B14" s="18" t="s">
        <v>19</v>
      </c>
      <c r="C14" s="7"/>
      <c r="D14" s="5"/>
      <c r="E14" s="11">
        <f t="shared" si="6"/>
        <v>0</v>
      </c>
      <c r="F14" s="26"/>
      <c r="G14" s="27"/>
      <c r="H14" s="28">
        <f t="shared" si="7"/>
        <v>0</v>
      </c>
      <c r="I14" s="35"/>
      <c r="J14" s="36"/>
      <c r="K14" s="37">
        <f t="shared" si="8"/>
        <v>0</v>
      </c>
      <c r="L14" s="46"/>
      <c r="M14" s="47"/>
      <c r="N14" s="48"/>
      <c r="O14" s="49"/>
      <c r="P14" s="42">
        <f t="shared" si="9"/>
        <v>0</v>
      </c>
      <c r="Q14" s="50">
        <f t="shared" si="10"/>
        <v>0</v>
      </c>
      <c r="R14" s="51">
        <f t="shared" si="10"/>
        <v>0</v>
      </c>
      <c r="S14" s="53">
        <f t="shared" si="11"/>
        <v>0</v>
      </c>
      <c r="T14" s="74"/>
      <c r="U14" s="74"/>
      <c r="V14" s="75"/>
    </row>
    <row r="15" spans="1:22" x14ac:dyDescent="0.35">
      <c r="A15" s="17" t="s">
        <v>13</v>
      </c>
      <c r="B15" s="18" t="s">
        <v>19</v>
      </c>
      <c r="C15" s="7"/>
      <c r="D15" s="5"/>
      <c r="E15" s="11">
        <f t="shared" si="6"/>
        <v>0</v>
      </c>
      <c r="F15" s="26"/>
      <c r="G15" s="27"/>
      <c r="H15" s="28">
        <f t="shared" si="7"/>
        <v>0</v>
      </c>
      <c r="I15" s="35"/>
      <c r="J15" s="36"/>
      <c r="K15" s="37">
        <f t="shared" si="8"/>
        <v>0</v>
      </c>
      <c r="L15" s="46"/>
      <c r="M15" s="47"/>
      <c r="N15" s="48"/>
      <c r="O15" s="49"/>
      <c r="P15" s="42">
        <f t="shared" si="9"/>
        <v>0</v>
      </c>
      <c r="Q15" s="50">
        <f t="shared" si="10"/>
        <v>0</v>
      </c>
      <c r="R15" s="51">
        <f t="shared" si="10"/>
        <v>0</v>
      </c>
      <c r="S15" s="53">
        <f t="shared" si="11"/>
        <v>0</v>
      </c>
      <c r="T15" s="74"/>
      <c r="U15" s="74"/>
      <c r="V15" s="75"/>
    </row>
    <row r="16" spans="1:22" x14ac:dyDescent="0.35">
      <c r="A16" s="17" t="s">
        <v>111</v>
      </c>
      <c r="B16" s="18" t="s">
        <v>19</v>
      </c>
      <c r="C16" s="7"/>
      <c r="D16" s="5"/>
      <c r="E16" s="11">
        <f t="shared" si="6"/>
        <v>0</v>
      </c>
      <c r="F16" s="26"/>
      <c r="G16" s="27"/>
      <c r="H16" s="28">
        <f t="shared" si="7"/>
        <v>0</v>
      </c>
      <c r="I16" s="35"/>
      <c r="J16" s="36"/>
      <c r="K16" s="37">
        <f t="shared" si="8"/>
        <v>0</v>
      </c>
      <c r="L16" s="46"/>
      <c r="M16" s="47"/>
      <c r="N16" s="48"/>
      <c r="O16" s="49"/>
      <c r="P16" s="42">
        <f t="shared" si="9"/>
        <v>0</v>
      </c>
      <c r="Q16" s="50">
        <f t="shared" si="10"/>
        <v>0</v>
      </c>
      <c r="R16" s="51">
        <f t="shared" si="10"/>
        <v>0</v>
      </c>
      <c r="S16" s="53">
        <f t="shared" si="11"/>
        <v>0</v>
      </c>
      <c r="T16" s="74"/>
      <c r="U16" s="74"/>
      <c r="V16" s="75"/>
    </row>
    <row r="17" spans="1:22" x14ac:dyDescent="0.35">
      <c r="A17" s="17" t="s">
        <v>14</v>
      </c>
      <c r="B17" s="18" t="s">
        <v>19</v>
      </c>
      <c r="C17" s="7"/>
      <c r="D17" s="5"/>
      <c r="E17" s="11">
        <f t="shared" si="6"/>
        <v>0</v>
      </c>
      <c r="F17" s="26"/>
      <c r="G17" s="27"/>
      <c r="H17" s="28">
        <f t="shared" si="7"/>
        <v>0</v>
      </c>
      <c r="I17" s="35"/>
      <c r="J17" s="36"/>
      <c r="K17" s="37">
        <f t="shared" si="8"/>
        <v>0</v>
      </c>
      <c r="L17" s="46"/>
      <c r="M17" s="47"/>
      <c r="N17" s="48"/>
      <c r="O17" s="49"/>
      <c r="P17" s="42">
        <f t="shared" si="9"/>
        <v>0</v>
      </c>
      <c r="Q17" s="50">
        <f t="shared" si="10"/>
        <v>0</v>
      </c>
      <c r="R17" s="51">
        <f t="shared" si="10"/>
        <v>0</v>
      </c>
      <c r="S17" s="53">
        <f t="shared" si="11"/>
        <v>0</v>
      </c>
      <c r="T17" s="74"/>
      <c r="U17" s="74"/>
      <c r="V17" s="75"/>
    </row>
    <row r="18" spans="1:22" x14ac:dyDescent="0.35">
      <c r="A18" s="80">
        <f>A10+2</f>
        <v>42544</v>
      </c>
      <c r="B18" s="81"/>
      <c r="C18" s="79" t="s">
        <v>4</v>
      </c>
      <c r="D18" s="70"/>
      <c r="E18" s="70"/>
      <c r="F18" s="70" t="s">
        <v>5</v>
      </c>
      <c r="G18" s="70"/>
      <c r="H18" s="70"/>
      <c r="I18" s="70" t="s">
        <v>6</v>
      </c>
      <c r="J18" s="70"/>
      <c r="K18" s="70"/>
      <c r="L18" s="70" t="s">
        <v>7</v>
      </c>
      <c r="M18" s="70"/>
      <c r="N18" s="70" t="s">
        <v>104</v>
      </c>
      <c r="O18" s="70"/>
      <c r="P18" s="70"/>
      <c r="Q18" s="70" t="s">
        <v>88</v>
      </c>
      <c r="R18" s="70"/>
      <c r="S18" s="70"/>
      <c r="T18" s="70" t="s">
        <v>3</v>
      </c>
      <c r="U18" s="70"/>
      <c r="V18" s="82"/>
    </row>
    <row r="19" spans="1:22" x14ac:dyDescent="0.35">
      <c r="A19" s="1" t="s">
        <v>0</v>
      </c>
      <c r="B19" s="14" t="s">
        <v>21</v>
      </c>
      <c r="C19" s="3" t="s">
        <v>22</v>
      </c>
      <c r="D19" s="3" t="s">
        <v>1</v>
      </c>
      <c r="E19" s="4" t="s">
        <v>87</v>
      </c>
      <c r="F19" s="3" t="s">
        <v>22</v>
      </c>
      <c r="G19" s="3" t="s">
        <v>1</v>
      </c>
      <c r="H19" s="4" t="s">
        <v>87</v>
      </c>
      <c r="I19" s="2" t="s">
        <v>22</v>
      </c>
      <c r="J19" s="3" t="s">
        <v>1</v>
      </c>
      <c r="K19" s="4" t="s">
        <v>87</v>
      </c>
      <c r="L19" s="2" t="s">
        <v>22</v>
      </c>
      <c r="M19" s="3" t="s">
        <v>1</v>
      </c>
      <c r="N19" s="2" t="s">
        <v>22</v>
      </c>
      <c r="O19" s="3" t="s">
        <v>1</v>
      </c>
      <c r="P19" s="4" t="s">
        <v>87</v>
      </c>
      <c r="Q19" s="2" t="s">
        <v>22</v>
      </c>
      <c r="R19" s="3" t="s">
        <v>1</v>
      </c>
      <c r="S19" s="4" t="s">
        <v>87</v>
      </c>
      <c r="T19" s="74"/>
      <c r="U19" s="74"/>
      <c r="V19" s="75"/>
    </row>
    <row r="20" spans="1:22" x14ac:dyDescent="0.35">
      <c r="A20" s="15" t="s">
        <v>15</v>
      </c>
      <c r="B20" s="16" t="s">
        <v>20</v>
      </c>
      <c r="C20" s="9"/>
      <c r="D20" s="10"/>
      <c r="E20" s="13">
        <f>C20*D20</f>
        <v>0</v>
      </c>
      <c r="F20" s="23"/>
      <c r="G20" s="24"/>
      <c r="H20" s="25">
        <f>F20*G20</f>
        <v>0</v>
      </c>
      <c r="I20" s="32"/>
      <c r="J20" s="33"/>
      <c r="K20" s="34">
        <f>I20*J20</f>
        <v>0</v>
      </c>
      <c r="L20" s="44"/>
      <c r="M20" s="45"/>
      <c r="N20" s="48"/>
      <c r="O20" s="49"/>
      <c r="P20" s="41">
        <f>N20*O20</f>
        <v>0</v>
      </c>
      <c r="Q20" s="50">
        <f>SUM(N20,I20,F20,C20,L20)</f>
        <v>0</v>
      </c>
      <c r="R20" s="51">
        <f>SUM(O20,J20,G20,D20,M20)</f>
        <v>0</v>
      </c>
      <c r="S20" s="52">
        <f>Q20*R20</f>
        <v>0</v>
      </c>
      <c r="T20" s="74"/>
      <c r="U20" s="74"/>
      <c r="V20" s="75"/>
    </row>
    <row r="21" spans="1:22" x14ac:dyDescent="0.35">
      <c r="A21" s="17" t="s">
        <v>112</v>
      </c>
      <c r="B21" s="18" t="s">
        <v>20</v>
      </c>
      <c r="C21" s="7"/>
      <c r="D21" s="5"/>
      <c r="E21" s="11">
        <f t="shared" ref="E21:E25" si="12">C21*D21</f>
        <v>0</v>
      </c>
      <c r="F21" s="26"/>
      <c r="G21" s="27"/>
      <c r="H21" s="28">
        <f t="shared" ref="H21:H25" si="13">F21*G21</f>
        <v>0</v>
      </c>
      <c r="I21" s="35"/>
      <c r="J21" s="36"/>
      <c r="K21" s="37">
        <f t="shared" ref="K21:K25" si="14">I21*J21</f>
        <v>0</v>
      </c>
      <c r="L21" s="46"/>
      <c r="M21" s="47"/>
      <c r="N21" s="48"/>
      <c r="O21" s="49"/>
      <c r="P21" s="42">
        <f t="shared" ref="P21:P25" si="15">N21*O21</f>
        <v>0</v>
      </c>
      <c r="Q21" s="50">
        <f t="shared" ref="Q21:R25" si="16">SUM(N21,I21,F21,C21,L21)</f>
        <v>0</v>
      </c>
      <c r="R21" s="51">
        <f t="shared" si="16"/>
        <v>0</v>
      </c>
      <c r="S21" s="53">
        <f t="shared" ref="S21:S25" si="17">Q21*R21</f>
        <v>0</v>
      </c>
      <c r="T21" s="74"/>
      <c r="U21" s="74"/>
      <c r="V21" s="75"/>
    </row>
    <row r="22" spans="1:22" x14ac:dyDescent="0.35">
      <c r="A22" s="17" t="s">
        <v>16</v>
      </c>
      <c r="B22" s="18" t="s">
        <v>20</v>
      </c>
      <c r="C22" s="7"/>
      <c r="D22" s="5"/>
      <c r="E22" s="11">
        <f t="shared" si="12"/>
        <v>0</v>
      </c>
      <c r="F22" s="26"/>
      <c r="G22" s="27"/>
      <c r="H22" s="28">
        <f t="shared" si="13"/>
        <v>0</v>
      </c>
      <c r="I22" s="35"/>
      <c r="J22" s="36"/>
      <c r="K22" s="37">
        <f t="shared" si="14"/>
        <v>0</v>
      </c>
      <c r="L22" s="46"/>
      <c r="M22" s="47"/>
      <c r="N22" s="48"/>
      <c r="O22" s="49"/>
      <c r="P22" s="42">
        <f t="shared" si="15"/>
        <v>0</v>
      </c>
      <c r="Q22" s="50">
        <f t="shared" si="16"/>
        <v>0</v>
      </c>
      <c r="R22" s="51">
        <f t="shared" si="16"/>
        <v>0</v>
      </c>
      <c r="S22" s="53">
        <f t="shared" si="17"/>
        <v>0</v>
      </c>
      <c r="T22" s="74"/>
      <c r="U22" s="74"/>
      <c r="V22" s="75"/>
    </row>
    <row r="23" spans="1:22" x14ac:dyDescent="0.35">
      <c r="A23" s="17" t="s">
        <v>113</v>
      </c>
      <c r="B23" s="18" t="s">
        <v>20</v>
      </c>
      <c r="C23" s="7"/>
      <c r="D23" s="5"/>
      <c r="E23" s="11">
        <f t="shared" si="12"/>
        <v>0</v>
      </c>
      <c r="F23" s="26"/>
      <c r="G23" s="27"/>
      <c r="H23" s="28">
        <f t="shared" si="13"/>
        <v>0</v>
      </c>
      <c r="I23" s="35"/>
      <c r="J23" s="36"/>
      <c r="K23" s="37">
        <f t="shared" si="14"/>
        <v>0</v>
      </c>
      <c r="L23" s="46"/>
      <c r="M23" s="47"/>
      <c r="N23" s="48"/>
      <c r="O23" s="49"/>
      <c r="P23" s="42">
        <f t="shared" si="15"/>
        <v>0</v>
      </c>
      <c r="Q23" s="50">
        <f t="shared" si="16"/>
        <v>0</v>
      </c>
      <c r="R23" s="51">
        <f t="shared" si="16"/>
        <v>0</v>
      </c>
      <c r="S23" s="53">
        <f t="shared" si="17"/>
        <v>0</v>
      </c>
      <c r="T23" s="74"/>
      <c r="U23" s="74"/>
      <c r="V23" s="75"/>
    </row>
    <row r="24" spans="1:22" x14ac:dyDescent="0.35">
      <c r="A24" s="17" t="s">
        <v>18</v>
      </c>
      <c r="B24" s="18" t="s">
        <v>117</v>
      </c>
      <c r="C24" s="7"/>
      <c r="D24" s="5"/>
      <c r="E24" s="11">
        <f t="shared" si="12"/>
        <v>0</v>
      </c>
      <c r="F24" s="26"/>
      <c r="G24" s="27"/>
      <c r="H24" s="28">
        <f t="shared" si="13"/>
        <v>0</v>
      </c>
      <c r="I24" s="35"/>
      <c r="J24" s="36"/>
      <c r="K24" s="37">
        <f t="shared" si="14"/>
        <v>0</v>
      </c>
      <c r="L24" s="46"/>
      <c r="M24" s="47"/>
      <c r="N24" s="48"/>
      <c r="O24" s="49"/>
      <c r="P24" s="42">
        <f t="shared" si="15"/>
        <v>0</v>
      </c>
      <c r="Q24" s="50">
        <f t="shared" si="16"/>
        <v>0</v>
      </c>
      <c r="R24" s="51">
        <f t="shared" si="16"/>
        <v>0</v>
      </c>
      <c r="S24" s="53">
        <f t="shared" si="17"/>
        <v>0</v>
      </c>
      <c r="T24" s="74"/>
      <c r="U24" s="74"/>
      <c r="V24" s="75"/>
    </row>
    <row r="25" spans="1:22" x14ac:dyDescent="0.35">
      <c r="A25" s="17" t="s">
        <v>8</v>
      </c>
      <c r="B25" s="18" t="s">
        <v>118</v>
      </c>
      <c r="C25" s="7"/>
      <c r="D25" s="5"/>
      <c r="E25" s="11">
        <f t="shared" si="12"/>
        <v>0</v>
      </c>
      <c r="F25" s="26"/>
      <c r="G25" s="27"/>
      <c r="H25" s="28">
        <f t="shared" si="13"/>
        <v>0</v>
      </c>
      <c r="I25" s="35"/>
      <c r="J25" s="36"/>
      <c r="K25" s="37">
        <f t="shared" si="14"/>
        <v>0</v>
      </c>
      <c r="L25" s="46"/>
      <c r="M25" s="47"/>
      <c r="N25" s="48"/>
      <c r="O25" s="49"/>
      <c r="P25" s="42">
        <f t="shared" si="15"/>
        <v>0</v>
      </c>
      <c r="Q25" s="50">
        <f t="shared" si="16"/>
        <v>0</v>
      </c>
      <c r="R25" s="51">
        <f t="shared" si="16"/>
        <v>0</v>
      </c>
      <c r="S25" s="53">
        <f t="shared" si="17"/>
        <v>0</v>
      </c>
      <c r="T25" s="74"/>
      <c r="U25" s="74"/>
      <c r="V25" s="75"/>
    </row>
    <row r="26" spans="1:22" x14ac:dyDescent="0.35">
      <c r="A26" s="80">
        <f>A18+1</f>
        <v>42545</v>
      </c>
      <c r="B26" s="81"/>
      <c r="C26" s="79" t="s">
        <v>4</v>
      </c>
      <c r="D26" s="70"/>
      <c r="E26" s="70"/>
      <c r="F26" s="70" t="s">
        <v>5</v>
      </c>
      <c r="G26" s="70"/>
      <c r="H26" s="70"/>
      <c r="I26" s="70" t="s">
        <v>6</v>
      </c>
      <c r="J26" s="70"/>
      <c r="K26" s="70"/>
      <c r="L26" s="70" t="s">
        <v>7</v>
      </c>
      <c r="M26" s="70"/>
      <c r="N26" s="70" t="s">
        <v>104</v>
      </c>
      <c r="O26" s="70"/>
      <c r="P26" s="70"/>
      <c r="Q26" s="70" t="s">
        <v>23</v>
      </c>
      <c r="R26" s="70"/>
      <c r="S26" s="70"/>
      <c r="T26" s="70" t="s">
        <v>3</v>
      </c>
      <c r="U26" s="70"/>
      <c r="V26" s="82"/>
    </row>
    <row r="27" spans="1:22" ht="15" customHeight="1" x14ac:dyDescent="0.35">
      <c r="A27" s="1" t="s">
        <v>0</v>
      </c>
      <c r="B27" s="14" t="s">
        <v>21</v>
      </c>
      <c r="C27" s="3" t="s">
        <v>22</v>
      </c>
      <c r="D27" s="3" t="s">
        <v>1</v>
      </c>
      <c r="E27" s="4" t="s">
        <v>87</v>
      </c>
      <c r="F27" s="3" t="s">
        <v>22</v>
      </c>
      <c r="G27" s="3" t="s">
        <v>1</v>
      </c>
      <c r="H27" s="4" t="s">
        <v>87</v>
      </c>
      <c r="I27" s="2" t="s">
        <v>22</v>
      </c>
      <c r="J27" s="3" t="s">
        <v>1</v>
      </c>
      <c r="K27" s="4" t="s">
        <v>87</v>
      </c>
      <c r="L27" s="2" t="s">
        <v>22</v>
      </c>
      <c r="M27" s="3" t="s">
        <v>1</v>
      </c>
      <c r="N27" s="2" t="s">
        <v>22</v>
      </c>
      <c r="O27" s="3" t="s">
        <v>1</v>
      </c>
      <c r="P27" s="4" t="s">
        <v>87</v>
      </c>
      <c r="Q27" s="2" t="s">
        <v>22</v>
      </c>
      <c r="R27" s="3" t="s">
        <v>1</v>
      </c>
      <c r="S27" s="4" t="s">
        <v>87</v>
      </c>
      <c r="T27" s="73"/>
      <c r="U27" s="74"/>
      <c r="V27" s="75"/>
    </row>
    <row r="28" spans="1:22" x14ac:dyDescent="0.35">
      <c r="A28" s="15" t="s">
        <v>114</v>
      </c>
      <c r="B28" s="16" t="s">
        <v>20</v>
      </c>
      <c r="C28" s="9"/>
      <c r="D28" s="10"/>
      <c r="E28" s="13">
        <f>C28*D28</f>
        <v>0</v>
      </c>
      <c r="F28" s="23"/>
      <c r="G28" s="24"/>
      <c r="H28" s="25">
        <f>F28*G28</f>
        <v>0</v>
      </c>
      <c r="I28" s="32"/>
      <c r="J28" s="33"/>
      <c r="K28" s="34">
        <f>I28*J28</f>
        <v>0</v>
      </c>
      <c r="L28" s="44"/>
      <c r="M28" s="45"/>
      <c r="N28" s="48"/>
      <c r="O28" s="49"/>
      <c r="P28" s="41">
        <f>N28*O28</f>
        <v>0</v>
      </c>
      <c r="Q28" s="50">
        <f>SUM(N28,I28,F28,C28,L28)</f>
        <v>0</v>
      </c>
      <c r="R28" s="51">
        <f>SUM(O28,J28,G28,D28,M28)</f>
        <v>0</v>
      </c>
      <c r="S28" s="52">
        <f>Q28*R28</f>
        <v>0</v>
      </c>
      <c r="T28" s="73"/>
      <c r="U28" s="74"/>
      <c r="V28" s="75"/>
    </row>
    <row r="29" spans="1:22" x14ac:dyDescent="0.35">
      <c r="A29" s="17" t="s">
        <v>10</v>
      </c>
      <c r="B29" s="18" t="s">
        <v>20</v>
      </c>
      <c r="C29" s="7"/>
      <c r="D29" s="5"/>
      <c r="E29" s="11">
        <f t="shared" ref="E29:E33" si="18">C29*D29</f>
        <v>0</v>
      </c>
      <c r="F29" s="26"/>
      <c r="G29" s="27"/>
      <c r="H29" s="28">
        <f t="shared" ref="H29:H33" si="19">F29*G29</f>
        <v>0</v>
      </c>
      <c r="I29" s="35"/>
      <c r="J29" s="36"/>
      <c r="K29" s="37">
        <f t="shared" ref="K29:K33" si="20">I29*J29</f>
        <v>0</v>
      </c>
      <c r="L29" s="46"/>
      <c r="M29" s="47"/>
      <c r="N29" s="48"/>
      <c r="O29" s="49"/>
      <c r="P29" s="42">
        <f t="shared" ref="P29:P33" si="21">N29*O29</f>
        <v>0</v>
      </c>
      <c r="Q29" s="50">
        <f t="shared" ref="Q29:R33" si="22">SUM(N29,I29,F29,C29,L29)</f>
        <v>0</v>
      </c>
      <c r="R29" s="51">
        <f t="shared" si="22"/>
        <v>0</v>
      </c>
      <c r="S29" s="53">
        <f t="shared" ref="S29:S33" si="23">Q29*R29</f>
        <v>0</v>
      </c>
      <c r="T29" s="73"/>
      <c r="U29" s="74"/>
      <c r="V29" s="75"/>
    </row>
    <row r="30" spans="1:22" x14ac:dyDescent="0.35">
      <c r="A30" s="17" t="s">
        <v>115</v>
      </c>
      <c r="B30" s="18" t="s">
        <v>20</v>
      </c>
      <c r="C30" s="7"/>
      <c r="D30" s="5"/>
      <c r="E30" s="11">
        <f t="shared" si="18"/>
        <v>0</v>
      </c>
      <c r="F30" s="26"/>
      <c r="G30" s="27"/>
      <c r="H30" s="28">
        <f t="shared" si="19"/>
        <v>0</v>
      </c>
      <c r="I30" s="35"/>
      <c r="J30" s="36"/>
      <c r="K30" s="37">
        <f t="shared" si="20"/>
        <v>0</v>
      </c>
      <c r="L30" s="46"/>
      <c r="M30" s="47"/>
      <c r="N30" s="48"/>
      <c r="O30" s="49"/>
      <c r="P30" s="42">
        <f t="shared" si="21"/>
        <v>0</v>
      </c>
      <c r="Q30" s="50">
        <f t="shared" si="22"/>
        <v>0</v>
      </c>
      <c r="R30" s="51">
        <f t="shared" si="22"/>
        <v>0</v>
      </c>
      <c r="S30" s="53">
        <f t="shared" si="23"/>
        <v>0</v>
      </c>
      <c r="T30" s="73"/>
      <c r="U30" s="74"/>
      <c r="V30" s="75"/>
    </row>
    <row r="31" spans="1:22" x14ac:dyDescent="0.35">
      <c r="A31" s="17" t="s">
        <v>11</v>
      </c>
      <c r="B31" s="18" t="s">
        <v>20</v>
      </c>
      <c r="C31" s="7"/>
      <c r="D31" s="5"/>
      <c r="E31" s="11">
        <f t="shared" si="18"/>
        <v>0</v>
      </c>
      <c r="F31" s="26"/>
      <c r="G31" s="27"/>
      <c r="H31" s="28">
        <f t="shared" si="19"/>
        <v>0</v>
      </c>
      <c r="I31" s="35"/>
      <c r="J31" s="36"/>
      <c r="K31" s="37">
        <f t="shared" si="20"/>
        <v>0</v>
      </c>
      <c r="L31" s="46"/>
      <c r="M31" s="47"/>
      <c r="N31" s="48"/>
      <c r="O31" s="49"/>
      <c r="P31" s="42">
        <f t="shared" si="21"/>
        <v>0</v>
      </c>
      <c r="Q31" s="50">
        <f t="shared" si="22"/>
        <v>0</v>
      </c>
      <c r="R31" s="51">
        <f t="shared" si="22"/>
        <v>0</v>
      </c>
      <c r="S31" s="53">
        <f t="shared" si="23"/>
        <v>0</v>
      </c>
      <c r="T31" s="73"/>
      <c r="U31" s="74"/>
      <c r="V31" s="75"/>
    </row>
    <row r="32" spans="1:22" x14ac:dyDescent="0.35">
      <c r="A32" s="17" t="s">
        <v>116</v>
      </c>
      <c r="B32" s="18" t="s">
        <v>20</v>
      </c>
      <c r="C32" s="7"/>
      <c r="D32" s="5"/>
      <c r="E32" s="11">
        <f t="shared" si="18"/>
        <v>0</v>
      </c>
      <c r="F32" s="26"/>
      <c r="G32" s="27"/>
      <c r="H32" s="28">
        <f t="shared" si="19"/>
        <v>0</v>
      </c>
      <c r="I32" s="35"/>
      <c r="J32" s="36"/>
      <c r="K32" s="37">
        <f t="shared" si="20"/>
        <v>0</v>
      </c>
      <c r="L32" s="46"/>
      <c r="M32" s="47"/>
      <c r="N32" s="48"/>
      <c r="O32" s="49"/>
      <c r="P32" s="42">
        <f t="shared" si="21"/>
        <v>0</v>
      </c>
      <c r="Q32" s="50">
        <f t="shared" si="22"/>
        <v>0</v>
      </c>
      <c r="R32" s="51">
        <f t="shared" si="22"/>
        <v>0</v>
      </c>
      <c r="S32" s="53">
        <f t="shared" si="23"/>
        <v>0</v>
      </c>
      <c r="T32" s="73"/>
      <c r="U32" s="74"/>
      <c r="V32" s="75"/>
    </row>
    <row r="33" spans="1:22" x14ac:dyDescent="0.35">
      <c r="A33" s="17" t="s">
        <v>12</v>
      </c>
      <c r="B33" s="19" t="s">
        <v>20</v>
      </c>
      <c r="C33" s="8"/>
      <c r="D33" s="6"/>
      <c r="E33" s="12">
        <f t="shared" si="18"/>
        <v>0</v>
      </c>
      <c r="F33" s="29"/>
      <c r="G33" s="30"/>
      <c r="H33" s="31">
        <f t="shared" si="19"/>
        <v>0</v>
      </c>
      <c r="I33" s="38"/>
      <c r="J33" s="39"/>
      <c r="K33" s="40">
        <f t="shared" si="20"/>
        <v>0</v>
      </c>
      <c r="L33" s="54"/>
      <c r="M33" s="55"/>
      <c r="N33" s="56"/>
      <c r="O33" s="57"/>
      <c r="P33" s="43">
        <f t="shared" si="21"/>
        <v>0</v>
      </c>
      <c r="Q33" s="58">
        <f t="shared" si="22"/>
        <v>0</v>
      </c>
      <c r="R33" s="59">
        <f t="shared" si="22"/>
        <v>0</v>
      </c>
      <c r="S33" s="60">
        <f t="shared" si="23"/>
        <v>0</v>
      </c>
      <c r="T33" s="76"/>
      <c r="U33" s="77"/>
      <c r="V33" s="78"/>
    </row>
  </sheetData>
  <mergeCells count="37">
    <mergeCell ref="T27:V33"/>
    <mergeCell ref="T19:V25"/>
    <mergeCell ref="A26:B26"/>
    <mergeCell ref="C26:E26"/>
    <mergeCell ref="F26:H26"/>
    <mergeCell ref="I26:K26"/>
    <mergeCell ref="L26:M26"/>
    <mergeCell ref="N26:P26"/>
    <mergeCell ref="Q26:S26"/>
    <mergeCell ref="T26:V26"/>
    <mergeCell ref="T11:V17"/>
    <mergeCell ref="A18:B18"/>
    <mergeCell ref="C18:E18"/>
    <mergeCell ref="F18:H18"/>
    <mergeCell ref="I18:K18"/>
    <mergeCell ref="L18:M18"/>
    <mergeCell ref="N18:P18"/>
    <mergeCell ref="Q18:S18"/>
    <mergeCell ref="T18:V18"/>
    <mergeCell ref="T3:V9"/>
    <mergeCell ref="A10:B10"/>
    <mergeCell ref="C10:E10"/>
    <mergeCell ref="F10:H10"/>
    <mergeCell ref="I10:K10"/>
    <mergeCell ref="L10:M10"/>
    <mergeCell ref="N10:P10"/>
    <mergeCell ref="Q10:S10"/>
    <mergeCell ref="T10:V10"/>
    <mergeCell ref="C1:V1"/>
    <mergeCell ref="A2:B2"/>
    <mergeCell ref="C2:E2"/>
    <mergeCell ref="F2:H2"/>
    <mergeCell ref="I2:K2"/>
    <mergeCell ref="L2:M2"/>
    <mergeCell ref="N2:P2"/>
    <mergeCell ref="Q2:S2"/>
    <mergeCell ref="T2:V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/>
  </sheetViews>
  <sheetFormatPr defaultRowHeight="14.5" x14ac:dyDescent="0.35"/>
  <cols>
    <col min="1" max="1" width="24.7265625" bestFit="1" customWidth="1"/>
    <col min="2" max="2" width="10.26953125" customWidth="1"/>
    <col min="3" max="3" width="4.453125" bestFit="1" customWidth="1"/>
    <col min="4" max="4" width="7.453125" bestFit="1" customWidth="1"/>
    <col min="5" max="5" width="5.453125" hidden="1" customWidth="1"/>
    <col min="6" max="6" width="4.453125" bestFit="1" customWidth="1"/>
    <col min="7" max="7" width="7.453125" bestFit="1" customWidth="1"/>
    <col min="8" max="8" width="5.453125" hidden="1" customWidth="1"/>
    <col min="9" max="9" width="4.453125" bestFit="1" customWidth="1"/>
    <col min="10" max="10" width="7.453125" bestFit="1" customWidth="1"/>
    <col min="11" max="11" width="5.453125" hidden="1" customWidth="1"/>
    <col min="12" max="12" width="4.453125" bestFit="1" customWidth="1"/>
    <col min="13" max="13" width="7.453125" bestFit="1" customWidth="1"/>
    <col min="14" max="14" width="4.453125" bestFit="1" customWidth="1"/>
    <col min="15" max="15" width="7.453125" bestFit="1" customWidth="1"/>
    <col min="16" max="16" width="5.453125" hidden="1" customWidth="1"/>
    <col min="17" max="17" width="4.81640625" bestFit="1" customWidth="1"/>
    <col min="18" max="18" width="7.81640625" bestFit="1" customWidth="1"/>
    <col min="19" max="19" width="6" bestFit="1" customWidth="1"/>
  </cols>
  <sheetData>
    <row r="1" spans="1:22" ht="21" x14ac:dyDescent="0.5">
      <c r="A1" s="21" t="s">
        <v>89</v>
      </c>
      <c r="B1" s="22">
        <f>Week14!B1+7</f>
        <v>42548</v>
      </c>
      <c r="C1" s="71" t="s">
        <v>103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</row>
    <row r="2" spans="1:22" x14ac:dyDescent="0.35">
      <c r="A2" s="80">
        <f>B1</f>
        <v>42548</v>
      </c>
      <c r="B2" s="81"/>
      <c r="C2" s="79" t="s">
        <v>4</v>
      </c>
      <c r="D2" s="70"/>
      <c r="E2" s="70"/>
      <c r="F2" s="70" t="s">
        <v>5</v>
      </c>
      <c r="G2" s="70"/>
      <c r="H2" s="70"/>
      <c r="I2" s="70" t="s">
        <v>6</v>
      </c>
      <c r="J2" s="70"/>
      <c r="K2" s="70"/>
      <c r="L2" s="70" t="s">
        <v>7</v>
      </c>
      <c r="M2" s="70"/>
      <c r="N2" s="70" t="s">
        <v>104</v>
      </c>
      <c r="O2" s="70"/>
      <c r="P2" s="70"/>
      <c r="Q2" s="70" t="s">
        <v>88</v>
      </c>
      <c r="R2" s="70"/>
      <c r="S2" s="70"/>
      <c r="T2" s="70" t="s">
        <v>3</v>
      </c>
      <c r="U2" s="70"/>
      <c r="V2" s="82"/>
    </row>
    <row r="3" spans="1:22" ht="15" customHeight="1" x14ac:dyDescent="0.35">
      <c r="A3" s="1" t="s">
        <v>0</v>
      </c>
      <c r="B3" s="14" t="s">
        <v>21</v>
      </c>
      <c r="C3" s="3" t="s">
        <v>22</v>
      </c>
      <c r="D3" s="3" t="s">
        <v>1</v>
      </c>
      <c r="E3" s="4" t="s">
        <v>87</v>
      </c>
      <c r="F3" s="3" t="s">
        <v>22</v>
      </c>
      <c r="G3" s="3" t="s">
        <v>1</v>
      </c>
      <c r="H3" s="4" t="s">
        <v>87</v>
      </c>
      <c r="I3" s="2" t="s">
        <v>22</v>
      </c>
      <c r="J3" s="3" t="s">
        <v>1</v>
      </c>
      <c r="K3" s="4" t="s">
        <v>87</v>
      </c>
      <c r="L3" s="2" t="s">
        <v>22</v>
      </c>
      <c r="M3" s="3" t="s">
        <v>1</v>
      </c>
      <c r="N3" s="2" t="s">
        <v>22</v>
      </c>
      <c r="O3" s="3" t="s">
        <v>1</v>
      </c>
      <c r="P3" s="4" t="s">
        <v>87</v>
      </c>
      <c r="Q3" s="2" t="s">
        <v>22</v>
      </c>
      <c r="R3" s="3" t="s">
        <v>1</v>
      </c>
      <c r="S3" s="4" t="s">
        <v>87</v>
      </c>
      <c r="T3" s="74"/>
      <c r="U3" s="74"/>
      <c r="V3" s="75"/>
    </row>
    <row r="4" spans="1:22" x14ac:dyDescent="0.35">
      <c r="A4" s="15" t="s">
        <v>105</v>
      </c>
      <c r="B4" s="16" t="s">
        <v>19</v>
      </c>
      <c r="C4" s="9"/>
      <c r="D4" s="10"/>
      <c r="E4" s="13">
        <f>C4*D4</f>
        <v>0</v>
      </c>
      <c r="F4" s="23"/>
      <c r="G4" s="24"/>
      <c r="H4" s="25">
        <f>F4*G4</f>
        <v>0</v>
      </c>
      <c r="I4" s="32"/>
      <c r="J4" s="33"/>
      <c r="K4" s="34">
        <f>I4*J4</f>
        <v>0</v>
      </c>
      <c r="L4" s="44"/>
      <c r="M4" s="45"/>
      <c r="N4" s="48"/>
      <c r="O4" s="49"/>
      <c r="P4" s="41">
        <f>N4*O4</f>
        <v>0</v>
      </c>
      <c r="Q4" s="50">
        <f>SUM(N4,I4,F4,C4,L4)</f>
        <v>0</v>
      </c>
      <c r="R4" s="51">
        <f>SUM(O4,J4,G4,D4,M4)</f>
        <v>0</v>
      </c>
      <c r="S4" s="52">
        <f>Q4*R4</f>
        <v>0</v>
      </c>
      <c r="T4" s="74"/>
      <c r="U4" s="74"/>
      <c r="V4" s="75"/>
    </row>
    <row r="5" spans="1:22" x14ac:dyDescent="0.35">
      <c r="A5" s="17" t="s">
        <v>106</v>
      </c>
      <c r="B5" s="18" t="s">
        <v>19</v>
      </c>
      <c r="C5" s="7"/>
      <c r="D5" s="5"/>
      <c r="E5" s="11">
        <f t="shared" ref="E5:E9" si="0">C5*D5</f>
        <v>0</v>
      </c>
      <c r="F5" s="26"/>
      <c r="G5" s="27"/>
      <c r="H5" s="28">
        <f t="shared" ref="H5:H9" si="1">F5*G5</f>
        <v>0</v>
      </c>
      <c r="I5" s="35"/>
      <c r="J5" s="36"/>
      <c r="K5" s="37">
        <f t="shared" ref="K5:K9" si="2">I5*J5</f>
        <v>0</v>
      </c>
      <c r="L5" s="46"/>
      <c r="M5" s="47"/>
      <c r="N5" s="48"/>
      <c r="O5" s="49"/>
      <c r="P5" s="42">
        <f t="shared" ref="P5:P9" si="3">N5*O5</f>
        <v>0</v>
      </c>
      <c r="Q5" s="50">
        <f t="shared" ref="Q5:R9" si="4">SUM(N5,I5,F5,C5,L5)</f>
        <v>0</v>
      </c>
      <c r="R5" s="51">
        <f t="shared" si="4"/>
        <v>0</v>
      </c>
      <c r="S5" s="53">
        <f t="shared" ref="S5:S9" si="5">Q5*R5</f>
        <v>0</v>
      </c>
      <c r="T5" s="74"/>
      <c r="U5" s="74"/>
      <c r="V5" s="75"/>
    </row>
    <row r="6" spans="1:22" x14ac:dyDescent="0.35">
      <c r="A6" s="17" t="s">
        <v>107</v>
      </c>
      <c r="B6" s="18" t="s">
        <v>19</v>
      </c>
      <c r="C6" s="7"/>
      <c r="D6" s="5"/>
      <c r="E6" s="11">
        <f t="shared" si="0"/>
        <v>0</v>
      </c>
      <c r="F6" s="26"/>
      <c r="G6" s="27"/>
      <c r="H6" s="28">
        <f t="shared" si="1"/>
        <v>0</v>
      </c>
      <c r="I6" s="35"/>
      <c r="J6" s="36"/>
      <c r="K6" s="37">
        <f t="shared" si="2"/>
        <v>0</v>
      </c>
      <c r="L6" s="46"/>
      <c r="M6" s="47"/>
      <c r="N6" s="48"/>
      <c r="O6" s="49"/>
      <c r="P6" s="42">
        <f t="shared" si="3"/>
        <v>0</v>
      </c>
      <c r="Q6" s="50">
        <f t="shared" si="4"/>
        <v>0</v>
      </c>
      <c r="R6" s="51">
        <f t="shared" si="4"/>
        <v>0</v>
      </c>
      <c r="S6" s="53">
        <f t="shared" si="5"/>
        <v>0</v>
      </c>
      <c r="T6" s="74"/>
      <c r="U6" s="74"/>
      <c r="V6" s="75"/>
    </row>
    <row r="7" spans="1:22" x14ac:dyDescent="0.35">
      <c r="A7" s="17" t="s">
        <v>108</v>
      </c>
      <c r="B7" s="18" t="s">
        <v>19</v>
      </c>
      <c r="C7" s="7"/>
      <c r="D7" s="5"/>
      <c r="E7" s="11">
        <f t="shared" si="0"/>
        <v>0</v>
      </c>
      <c r="F7" s="26"/>
      <c r="G7" s="27"/>
      <c r="H7" s="28">
        <f t="shared" si="1"/>
        <v>0</v>
      </c>
      <c r="I7" s="35"/>
      <c r="J7" s="36"/>
      <c r="K7" s="37">
        <f t="shared" si="2"/>
        <v>0</v>
      </c>
      <c r="L7" s="46"/>
      <c r="M7" s="47"/>
      <c r="N7" s="48"/>
      <c r="O7" s="49"/>
      <c r="P7" s="42">
        <f t="shared" si="3"/>
        <v>0</v>
      </c>
      <c r="Q7" s="50">
        <f t="shared" si="4"/>
        <v>0</v>
      </c>
      <c r="R7" s="51">
        <f t="shared" si="4"/>
        <v>0</v>
      </c>
      <c r="S7" s="53">
        <f t="shared" si="5"/>
        <v>0</v>
      </c>
      <c r="T7" s="74"/>
      <c r="U7" s="74"/>
      <c r="V7" s="75"/>
    </row>
    <row r="8" spans="1:22" x14ac:dyDescent="0.35">
      <c r="A8" s="17" t="s">
        <v>17</v>
      </c>
      <c r="B8" s="18" t="s">
        <v>117</v>
      </c>
      <c r="C8" s="7"/>
      <c r="D8" s="5"/>
      <c r="E8" s="11">
        <f t="shared" si="0"/>
        <v>0</v>
      </c>
      <c r="F8" s="26"/>
      <c r="G8" s="27"/>
      <c r="H8" s="28">
        <f t="shared" si="1"/>
        <v>0</v>
      </c>
      <c r="I8" s="35"/>
      <c r="J8" s="36"/>
      <c r="K8" s="37">
        <f t="shared" si="2"/>
        <v>0</v>
      </c>
      <c r="L8" s="46"/>
      <c r="M8" s="47"/>
      <c r="N8" s="48"/>
      <c r="O8" s="49"/>
      <c r="P8" s="42">
        <f t="shared" si="3"/>
        <v>0</v>
      </c>
      <c r="Q8" s="50">
        <f t="shared" si="4"/>
        <v>0</v>
      </c>
      <c r="R8" s="51">
        <f t="shared" si="4"/>
        <v>0</v>
      </c>
      <c r="S8" s="53">
        <f t="shared" si="5"/>
        <v>0</v>
      </c>
      <c r="T8" s="74"/>
      <c r="U8" s="74"/>
      <c r="V8" s="75"/>
    </row>
    <row r="9" spans="1:22" x14ac:dyDescent="0.35">
      <c r="A9" s="17" t="s">
        <v>8</v>
      </c>
      <c r="B9" s="18" t="s">
        <v>118</v>
      </c>
      <c r="C9" s="7"/>
      <c r="D9" s="5"/>
      <c r="E9" s="11">
        <f t="shared" si="0"/>
        <v>0</v>
      </c>
      <c r="F9" s="26"/>
      <c r="G9" s="27"/>
      <c r="H9" s="28">
        <f t="shared" si="1"/>
        <v>0</v>
      </c>
      <c r="I9" s="35"/>
      <c r="J9" s="36"/>
      <c r="K9" s="37">
        <f t="shared" si="2"/>
        <v>0</v>
      </c>
      <c r="L9" s="46"/>
      <c r="M9" s="47"/>
      <c r="N9" s="48"/>
      <c r="O9" s="49"/>
      <c r="P9" s="42">
        <f t="shared" si="3"/>
        <v>0</v>
      </c>
      <c r="Q9" s="50">
        <f t="shared" si="4"/>
        <v>0</v>
      </c>
      <c r="R9" s="51">
        <f t="shared" si="4"/>
        <v>0</v>
      </c>
      <c r="S9" s="53">
        <f t="shared" si="5"/>
        <v>0</v>
      </c>
      <c r="T9" s="74"/>
      <c r="U9" s="74"/>
      <c r="V9" s="75"/>
    </row>
    <row r="10" spans="1:22" x14ac:dyDescent="0.35">
      <c r="A10" s="80">
        <f>A2+1</f>
        <v>42549</v>
      </c>
      <c r="B10" s="81"/>
      <c r="C10" s="79" t="s">
        <v>4</v>
      </c>
      <c r="D10" s="70"/>
      <c r="E10" s="70"/>
      <c r="F10" s="70" t="s">
        <v>5</v>
      </c>
      <c r="G10" s="70"/>
      <c r="H10" s="70"/>
      <c r="I10" s="70" t="s">
        <v>6</v>
      </c>
      <c r="J10" s="70"/>
      <c r="K10" s="70"/>
      <c r="L10" s="70" t="s">
        <v>7</v>
      </c>
      <c r="M10" s="70"/>
      <c r="N10" s="70" t="s">
        <v>104</v>
      </c>
      <c r="O10" s="70"/>
      <c r="P10" s="70"/>
      <c r="Q10" s="70" t="s">
        <v>88</v>
      </c>
      <c r="R10" s="70"/>
      <c r="S10" s="70"/>
      <c r="T10" s="70" t="s">
        <v>3</v>
      </c>
      <c r="U10" s="70"/>
      <c r="V10" s="82"/>
    </row>
    <row r="11" spans="1:22" x14ac:dyDescent="0.35">
      <c r="A11" s="1" t="s">
        <v>0</v>
      </c>
      <c r="B11" s="14" t="s">
        <v>21</v>
      </c>
      <c r="C11" s="3" t="s">
        <v>22</v>
      </c>
      <c r="D11" s="3" t="s">
        <v>1</v>
      </c>
      <c r="E11" s="4" t="s">
        <v>87</v>
      </c>
      <c r="F11" s="3" t="s">
        <v>22</v>
      </c>
      <c r="G11" s="3" t="s">
        <v>1</v>
      </c>
      <c r="H11" s="4" t="s">
        <v>87</v>
      </c>
      <c r="I11" s="2" t="s">
        <v>22</v>
      </c>
      <c r="J11" s="3" t="s">
        <v>1</v>
      </c>
      <c r="K11" s="4" t="s">
        <v>2</v>
      </c>
      <c r="L11" s="2" t="s">
        <v>22</v>
      </c>
      <c r="M11" s="3" t="s">
        <v>1</v>
      </c>
      <c r="N11" s="2" t="s">
        <v>22</v>
      </c>
      <c r="O11" s="3" t="s">
        <v>1</v>
      </c>
      <c r="P11" s="4" t="s">
        <v>87</v>
      </c>
      <c r="Q11" s="2" t="s">
        <v>22</v>
      </c>
      <c r="R11" s="3" t="s">
        <v>1</v>
      </c>
      <c r="S11" s="4" t="s">
        <v>87</v>
      </c>
      <c r="T11" s="74"/>
      <c r="U11" s="74"/>
      <c r="V11" s="75"/>
    </row>
    <row r="12" spans="1:22" x14ac:dyDescent="0.35">
      <c r="A12" s="15" t="s">
        <v>9</v>
      </c>
      <c r="B12" s="16" t="s">
        <v>19</v>
      </c>
      <c r="C12" s="9"/>
      <c r="D12" s="10"/>
      <c r="E12" s="13">
        <f>C12*D12</f>
        <v>0</v>
      </c>
      <c r="F12" s="23"/>
      <c r="G12" s="24"/>
      <c r="H12" s="25">
        <f>F12*G12</f>
        <v>0</v>
      </c>
      <c r="I12" s="32"/>
      <c r="J12" s="33"/>
      <c r="K12" s="34">
        <f>I12*J12</f>
        <v>0</v>
      </c>
      <c r="L12" s="44"/>
      <c r="M12" s="45"/>
      <c r="N12" s="48"/>
      <c r="O12" s="49"/>
      <c r="P12" s="41">
        <f>N12*O12</f>
        <v>0</v>
      </c>
      <c r="Q12" s="50">
        <f>SUM(N12,I12,F12,C12,L12)</f>
        <v>0</v>
      </c>
      <c r="R12" s="51">
        <f>SUM(O12,J12,G12,D12,M12)</f>
        <v>0</v>
      </c>
      <c r="S12" s="52">
        <f>Q12*R12</f>
        <v>0</v>
      </c>
      <c r="T12" s="74"/>
      <c r="U12" s="74"/>
      <c r="V12" s="75"/>
    </row>
    <row r="13" spans="1:22" x14ac:dyDescent="0.35">
      <c r="A13" s="17" t="s">
        <v>109</v>
      </c>
      <c r="B13" s="18" t="s">
        <v>19</v>
      </c>
      <c r="C13" s="7"/>
      <c r="D13" s="5"/>
      <c r="E13" s="11">
        <f t="shared" ref="E13:E17" si="6">C13*D13</f>
        <v>0</v>
      </c>
      <c r="F13" s="26"/>
      <c r="G13" s="27"/>
      <c r="H13" s="28">
        <f t="shared" ref="H13:H17" si="7">F13*G13</f>
        <v>0</v>
      </c>
      <c r="I13" s="35"/>
      <c r="J13" s="36"/>
      <c r="K13" s="37">
        <f t="shared" ref="K13:K17" si="8">I13*J13</f>
        <v>0</v>
      </c>
      <c r="L13" s="46"/>
      <c r="M13" s="47"/>
      <c r="N13" s="48"/>
      <c r="O13" s="49"/>
      <c r="P13" s="42">
        <f t="shared" ref="P13:P17" si="9">N13*O13</f>
        <v>0</v>
      </c>
      <c r="Q13" s="50">
        <f t="shared" ref="Q13:R17" si="10">SUM(N13,I13,F13,C13,L13)</f>
        <v>0</v>
      </c>
      <c r="R13" s="51">
        <f t="shared" si="10"/>
        <v>0</v>
      </c>
      <c r="S13" s="53">
        <f t="shared" ref="S13:S17" si="11">Q13*R13</f>
        <v>0</v>
      </c>
      <c r="T13" s="74"/>
      <c r="U13" s="74"/>
      <c r="V13" s="75"/>
    </row>
    <row r="14" spans="1:22" x14ac:dyDescent="0.35">
      <c r="A14" s="17" t="s">
        <v>110</v>
      </c>
      <c r="B14" s="18" t="s">
        <v>19</v>
      </c>
      <c r="C14" s="7"/>
      <c r="D14" s="5"/>
      <c r="E14" s="11">
        <f t="shared" si="6"/>
        <v>0</v>
      </c>
      <c r="F14" s="26"/>
      <c r="G14" s="27"/>
      <c r="H14" s="28">
        <f t="shared" si="7"/>
        <v>0</v>
      </c>
      <c r="I14" s="35"/>
      <c r="J14" s="36"/>
      <c r="K14" s="37">
        <f t="shared" si="8"/>
        <v>0</v>
      </c>
      <c r="L14" s="46"/>
      <c r="M14" s="47"/>
      <c r="N14" s="48"/>
      <c r="O14" s="49"/>
      <c r="P14" s="42">
        <f t="shared" si="9"/>
        <v>0</v>
      </c>
      <c r="Q14" s="50">
        <f t="shared" si="10"/>
        <v>0</v>
      </c>
      <c r="R14" s="51">
        <f t="shared" si="10"/>
        <v>0</v>
      </c>
      <c r="S14" s="53">
        <f t="shared" si="11"/>
        <v>0</v>
      </c>
      <c r="T14" s="74"/>
      <c r="U14" s="74"/>
      <c r="V14" s="75"/>
    </row>
    <row r="15" spans="1:22" x14ac:dyDescent="0.35">
      <c r="A15" s="17" t="s">
        <v>13</v>
      </c>
      <c r="B15" s="18" t="s">
        <v>19</v>
      </c>
      <c r="C15" s="7"/>
      <c r="D15" s="5"/>
      <c r="E15" s="11">
        <f t="shared" si="6"/>
        <v>0</v>
      </c>
      <c r="F15" s="26"/>
      <c r="G15" s="27"/>
      <c r="H15" s="28">
        <f t="shared" si="7"/>
        <v>0</v>
      </c>
      <c r="I15" s="35"/>
      <c r="J15" s="36"/>
      <c r="K15" s="37">
        <f t="shared" si="8"/>
        <v>0</v>
      </c>
      <c r="L15" s="46"/>
      <c r="M15" s="47"/>
      <c r="N15" s="48"/>
      <c r="O15" s="49"/>
      <c r="P15" s="42">
        <f t="shared" si="9"/>
        <v>0</v>
      </c>
      <c r="Q15" s="50">
        <f t="shared" si="10"/>
        <v>0</v>
      </c>
      <c r="R15" s="51">
        <f t="shared" si="10"/>
        <v>0</v>
      </c>
      <c r="S15" s="53">
        <f t="shared" si="11"/>
        <v>0</v>
      </c>
      <c r="T15" s="74"/>
      <c r="U15" s="74"/>
      <c r="V15" s="75"/>
    </row>
    <row r="16" spans="1:22" x14ac:dyDescent="0.35">
      <c r="A16" s="17" t="s">
        <v>111</v>
      </c>
      <c r="B16" s="18" t="s">
        <v>19</v>
      </c>
      <c r="C16" s="7"/>
      <c r="D16" s="5"/>
      <c r="E16" s="11">
        <f t="shared" si="6"/>
        <v>0</v>
      </c>
      <c r="F16" s="26"/>
      <c r="G16" s="27"/>
      <c r="H16" s="28">
        <f t="shared" si="7"/>
        <v>0</v>
      </c>
      <c r="I16" s="35"/>
      <c r="J16" s="36"/>
      <c r="K16" s="37">
        <f t="shared" si="8"/>
        <v>0</v>
      </c>
      <c r="L16" s="46"/>
      <c r="M16" s="47"/>
      <c r="N16" s="48"/>
      <c r="O16" s="49"/>
      <c r="P16" s="42">
        <f t="shared" si="9"/>
        <v>0</v>
      </c>
      <c r="Q16" s="50">
        <f t="shared" si="10"/>
        <v>0</v>
      </c>
      <c r="R16" s="51">
        <f t="shared" si="10"/>
        <v>0</v>
      </c>
      <c r="S16" s="53">
        <f t="shared" si="11"/>
        <v>0</v>
      </c>
      <c r="T16" s="74"/>
      <c r="U16" s="74"/>
      <c r="V16" s="75"/>
    </row>
    <row r="17" spans="1:22" x14ac:dyDescent="0.35">
      <c r="A17" s="17" t="s">
        <v>14</v>
      </c>
      <c r="B17" s="18" t="s">
        <v>19</v>
      </c>
      <c r="C17" s="7"/>
      <c r="D17" s="5"/>
      <c r="E17" s="11">
        <f t="shared" si="6"/>
        <v>0</v>
      </c>
      <c r="F17" s="26"/>
      <c r="G17" s="27"/>
      <c r="H17" s="28">
        <f t="shared" si="7"/>
        <v>0</v>
      </c>
      <c r="I17" s="35"/>
      <c r="J17" s="36"/>
      <c r="K17" s="37">
        <f t="shared" si="8"/>
        <v>0</v>
      </c>
      <c r="L17" s="46"/>
      <c r="M17" s="47"/>
      <c r="N17" s="48"/>
      <c r="O17" s="49"/>
      <c r="P17" s="42">
        <f t="shared" si="9"/>
        <v>0</v>
      </c>
      <c r="Q17" s="50">
        <f t="shared" si="10"/>
        <v>0</v>
      </c>
      <c r="R17" s="51">
        <f t="shared" si="10"/>
        <v>0</v>
      </c>
      <c r="S17" s="53">
        <f t="shared" si="11"/>
        <v>0</v>
      </c>
      <c r="T17" s="74"/>
      <c r="U17" s="74"/>
      <c r="V17" s="75"/>
    </row>
    <row r="18" spans="1:22" x14ac:dyDescent="0.35">
      <c r="A18" s="80">
        <f>A10+2</f>
        <v>42551</v>
      </c>
      <c r="B18" s="81"/>
      <c r="C18" s="79" t="s">
        <v>4</v>
      </c>
      <c r="D18" s="70"/>
      <c r="E18" s="70"/>
      <c r="F18" s="70" t="s">
        <v>5</v>
      </c>
      <c r="G18" s="70"/>
      <c r="H18" s="70"/>
      <c r="I18" s="70" t="s">
        <v>6</v>
      </c>
      <c r="J18" s="70"/>
      <c r="K18" s="70"/>
      <c r="L18" s="70" t="s">
        <v>7</v>
      </c>
      <c r="M18" s="70"/>
      <c r="N18" s="70" t="s">
        <v>104</v>
      </c>
      <c r="O18" s="70"/>
      <c r="P18" s="70"/>
      <c r="Q18" s="70" t="s">
        <v>88</v>
      </c>
      <c r="R18" s="70"/>
      <c r="S18" s="70"/>
      <c r="T18" s="70" t="s">
        <v>3</v>
      </c>
      <c r="U18" s="70"/>
      <c r="V18" s="82"/>
    </row>
    <row r="19" spans="1:22" x14ac:dyDescent="0.35">
      <c r="A19" s="1" t="s">
        <v>0</v>
      </c>
      <c r="B19" s="14" t="s">
        <v>21</v>
      </c>
      <c r="C19" s="3" t="s">
        <v>22</v>
      </c>
      <c r="D19" s="3" t="s">
        <v>1</v>
      </c>
      <c r="E19" s="4" t="s">
        <v>87</v>
      </c>
      <c r="F19" s="3" t="s">
        <v>22</v>
      </c>
      <c r="G19" s="3" t="s">
        <v>1</v>
      </c>
      <c r="H19" s="4" t="s">
        <v>87</v>
      </c>
      <c r="I19" s="2" t="s">
        <v>22</v>
      </c>
      <c r="J19" s="3" t="s">
        <v>1</v>
      </c>
      <c r="K19" s="4" t="s">
        <v>87</v>
      </c>
      <c r="L19" s="2" t="s">
        <v>22</v>
      </c>
      <c r="M19" s="3" t="s">
        <v>1</v>
      </c>
      <c r="N19" s="2" t="s">
        <v>22</v>
      </c>
      <c r="O19" s="3" t="s">
        <v>1</v>
      </c>
      <c r="P19" s="4" t="s">
        <v>87</v>
      </c>
      <c r="Q19" s="2" t="s">
        <v>22</v>
      </c>
      <c r="R19" s="3" t="s">
        <v>1</v>
      </c>
      <c r="S19" s="4" t="s">
        <v>87</v>
      </c>
      <c r="T19" s="74"/>
      <c r="U19" s="74"/>
      <c r="V19" s="75"/>
    </row>
    <row r="20" spans="1:22" x14ac:dyDescent="0.35">
      <c r="A20" s="15" t="s">
        <v>15</v>
      </c>
      <c r="B20" s="16" t="s">
        <v>20</v>
      </c>
      <c r="C20" s="9"/>
      <c r="D20" s="10"/>
      <c r="E20" s="13">
        <f>C20*D20</f>
        <v>0</v>
      </c>
      <c r="F20" s="23"/>
      <c r="G20" s="24"/>
      <c r="H20" s="25">
        <f>F20*G20</f>
        <v>0</v>
      </c>
      <c r="I20" s="32"/>
      <c r="J20" s="33"/>
      <c r="K20" s="34">
        <f>I20*J20</f>
        <v>0</v>
      </c>
      <c r="L20" s="44"/>
      <c r="M20" s="45"/>
      <c r="N20" s="48"/>
      <c r="O20" s="49"/>
      <c r="P20" s="41">
        <f>N20*O20</f>
        <v>0</v>
      </c>
      <c r="Q20" s="50">
        <f>SUM(N20,I20,F20,C20,L20)</f>
        <v>0</v>
      </c>
      <c r="R20" s="51">
        <f>SUM(O20,J20,G20,D20,M20)</f>
        <v>0</v>
      </c>
      <c r="S20" s="52">
        <f>Q20*R20</f>
        <v>0</v>
      </c>
      <c r="T20" s="74"/>
      <c r="U20" s="74"/>
      <c r="V20" s="75"/>
    </row>
    <row r="21" spans="1:22" x14ac:dyDescent="0.35">
      <c r="A21" s="17" t="s">
        <v>112</v>
      </c>
      <c r="B21" s="18" t="s">
        <v>20</v>
      </c>
      <c r="C21" s="7"/>
      <c r="D21" s="5"/>
      <c r="E21" s="11">
        <f t="shared" ref="E21:E25" si="12">C21*D21</f>
        <v>0</v>
      </c>
      <c r="F21" s="26"/>
      <c r="G21" s="27"/>
      <c r="H21" s="28">
        <f t="shared" ref="H21:H25" si="13">F21*G21</f>
        <v>0</v>
      </c>
      <c r="I21" s="35"/>
      <c r="J21" s="36"/>
      <c r="K21" s="37">
        <f t="shared" ref="K21:K25" si="14">I21*J21</f>
        <v>0</v>
      </c>
      <c r="L21" s="46"/>
      <c r="M21" s="47"/>
      <c r="N21" s="48"/>
      <c r="O21" s="49"/>
      <c r="P21" s="42">
        <f t="shared" ref="P21:P25" si="15">N21*O21</f>
        <v>0</v>
      </c>
      <c r="Q21" s="50">
        <f t="shared" ref="Q21:R25" si="16">SUM(N21,I21,F21,C21,L21)</f>
        <v>0</v>
      </c>
      <c r="R21" s="51">
        <f t="shared" si="16"/>
        <v>0</v>
      </c>
      <c r="S21" s="53">
        <f t="shared" ref="S21:S25" si="17">Q21*R21</f>
        <v>0</v>
      </c>
      <c r="T21" s="74"/>
      <c r="U21" s="74"/>
      <c r="V21" s="75"/>
    </row>
    <row r="22" spans="1:22" x14ac:dyDescent="0.35">
      <c r="A22" s="17" t="s">
        <v>16</v>
      </c>
      <c r="B22" s="18" t="s">
        <v>20</v>
      </c>
      <c r="C22" s="7"/>
      <c r="D22" s="5"/>
      <c r="E22" s="11">
        <f t="shared" si="12"/>
        <v>0</v>
      </c>
      <c r="F22" s="26"/>
      <c r="G22" s="27"/>
      <c r="H22" s="28">
        <f t="shared" si="13"/>
        <v>0</v>
      </c>
      <c r="I22" s="35"/>
      <c r="J22" s="36"/>
      <c r="K22" s="37">
        <f t="shared" si="14"/>
        <v>0</v>
      </c>
      <c r="L22" s="46"/>
      <c r="M22" s="47"/>
      <c r="N22" s="48"/>
      <c r="O22" s="49"/>
      <c r="P22" s="42">
        <f t="shared" si="15"/>
        <v>0</v>
      </c>
      <c r="Q22" s="50">
        <f t="shared" si="16"/>
        <v>0</v>
      </c>
      <c r="R22" s="51">
        <f t="shared" si="16"/>
        <v>0</v>
      </c>
      <c r="S22" s="53">
        <f t="shared" si="17"/>
        <v>0</v>
      </c>
      <c r="T22" s="74"/>
      <c r="U22" s="74"/>
      <c r="V22" s="75"/>
    </row>
    <row r="23" spans="1:22" x14ac:dyDescent="0.35">
      <c r="A23" s="17" t="s">
        <v>113</v>
      </c>
      <c r="B23" s="18" t="s">
        <v>20</v>
      </c>
      <c r="C23" s="7"/>
      <c r="D23" s="5"/>
      <c r="E23" s="11">
        <f t="shared" si="12"/>
        <v>0</v>
      </c>
      <c r="F23" s="26"/>
      <c r="G23" s="27"/>
      <c r="H23" s="28">
        <f t="shared" si="13"/>
        <v>0</v>
      </c>
      <c r="I23" s="35"/>
      <c r="J23" s="36"/>
      <c r="K23" s="37">
        <f t="shared" si="14"/>
        <v>0</v>
      </c>
      <c r="L23" s="46"/>
      <c r="M23" s="47"/>
      <c r="N23" s="48"/>
      <c r="O23" s="49"/>
      <c r="P23" s="42">
        <f t="shared" si="15"/>
        <v>0</v>
      </c>
      <c r="Q23" s="50">
        <f t="shared" si="16"/>
        <v>0</v>
      </c>
      <c r="R23" s="51">
        <f t="shared" si="16"/>
        <v>0</v>
      </c>
      <c r="S23" s="53">
        <f t="shared" si="17"/>
        <v>0</v>
      </c>
      <c r="T23" s="74"/>
      <c r="U23" s="74"/>
      <c r="V23" s="75"/>
    </row>
    <row r="24" spans="1:22" x14ac:dyDescent="0.35">
      <c r="A24" s="17" t="s">
        <v>18</v>
      </c>
      <c r="B24" s="18" t="s">
        <v>117</v>
      </c>
      <c r="C24" s="7"/>
      <c r="D24" s="5"/>
      <c r="E24" s="11">
        <f t="shared" si="12"/>
        <v>0</v>
      </c>
      <c r="F24" s="26"/>
      <c r="G24" s="27"/>
      <c r="H24" s="28">
        <f t="shared" si="13"/>
        <v>0</v>
      </c>
      <c r="I24" s="35"/>
      <c r="J24" s="36"/>
      <c r="K24" s="37">
        <f t="shared" si="14"/>
        <v>0</v>
      </c>
      <c r="L24" s="46"/>
      <c r="M24" s="47"/>
      <c r="N24" s="48"/>
      <c r="O24" s="49"/>
      <c r="P24" s="42">
        <f t="shared" si="15"/>
        <v>0</v>
      </c>
      <c r="Q24" s="50">
        <f t="shared" si="16"/>
        <v>0</v>
      </c>
      <c r="R24" s="51">
        <f t="shared" si="16"/>
        <v>0</v>
      </c>
      <c r="S24" s="53">
        <f t="shared" si="17"/>
        <v>0</v>
      </c>
      <c r="T24" s="74"/>
      <c r="U24" s="74"/>
      <c r="V24" s="75"/>
    </row>
    <row r="25" spans="1:22" x14ac:dyDescent="0.35">
      <c r="A25" s="17" t="s">
        <v>8</v>
      </c>
      <c r="B25" s="18" t="s">
        <v>118</v>
      </c>
      <c r="C25" s="7"/>
      <c r="D25" s="5"/>
      <c r="E25" s="11">
        <f t="shared" si="12"/>
        <v>0</v>
      </c>
      <c r="F25" s="26"/>
      <c r="G25" s="27"/>
      <c r="H25" s="28">
        <f t="shared" si="13"/>
        <v>0</v>
      </c>
      <c r="I25" s="35"/>
      <c r="J25" s="36"/>
      <c r="K25" s="37">
        <f t="shared" si="14"/>
        <v>0</v>
      </c>
      <c r="L25" s="46"/>
      <c r="M25" s="47"/>
      <c r="N25" s="48"/>
      <c r="O25" s="49"/>
      <c r="P25" s="42">
        <f t="shared" si="15"/>
        <v>0</v>
      </c>
      <c r="Q25" s="50">
        <f t="shared" si="16"/>
        <v>0</v>
      </c>
      <c r="R25" s="51">
        <f t="shared" si="16"/>
        <v>0</v>
      </c>
      <c r="S25" s="53">
        <f t="shared" si="17"/>
        <v>0</v>
      </c>
      <c r="T25" s="74"/>
      <c r="U25" s="74"/>
      <c r="V25" s="75"/>
    </row>
    <row r="26" spans="1:22" x14ac:dyDescent="0.35">
      <c r="A26" s="80">
        <f>A18+1</f>
        <v>42552</v>
      </c>
      <c r="B26" s="81"/>
      <c r="C26" s="79" t="s">
        <v>4</v>
      </c>
      <c r="D26" s="70"/>
      <c r="E26" s="70"/>
      <c r="F26" s="70" t="s">
        <v>5</v>
      </c>
      <c r="G26" s="70"/>
      <c r="H26" s="70"/>
      <c r="I26" s="70" t="s">
        <v>6</v>
      </c>
      <c r="J26" s="70"/>
      <c r="K26" s="70"/>
      <c r="L26" s="70" t="s">
        <v>7</v>
      </c>
      <c r="M26" s="70"/>
      <c r="N26" s="70" t="s">
        <v>104</v>
      </c>
      <c r="O26" s="70"/>
      <c r="P26" s="70"/>
      <c r="Q26" s="70" t="s">
        <v>23</v>
      </c>
      <c r="R26" s="70"/>
      <c r="S26" s="70"/>
      <c r="T26" s="70" t="s">
        <v>3</v>
      </c>
      <c r="U26" s="70"/>
      <c r="V26" s="82"/>
    </row>
    <row r="27" spans="1:22" ht="15" customHeight="1" x14ac:dyDescent="0.35">
      <c r="A27" s="1" t="s">
        <v>0</v>
      </c>
      <c r="B27" s="14" t="s">
        <v>21</v>
      </c>
      <c r="C27" s="3" t="s">
        <v>22</v>
      </c>
      <c r="D27" s="3" t="s">
        <v>1</v>
      </c>
      <c r="E27" s="4" t="s">
        <v>87</v>
      </c>
      <c r="F27" s="3" t="s">
        <v>22</v>
      </c>
      <c r="G27" s="3" t="s">
        <v>1</v>
      </c>
      <c r="H27" s="4" t="s">
        <v>87</v>
      </c>
      <c r="I27" s="2" t="s">
        <v>22</v>
      </c>
      <c r="J27" s="3" t="s">
        <v>1</v>
      </c>
      <c r="K27" s="4" t="s">
        <v>87</v>
      </c>
      <c r="L27" s="2" t="s">
        <v>22</v>
      </c>
      <c r="M27" s="3" t="s">
        <v>1</v>
      </c>
      <c r="N27" s="2" t="s">
        <v>22</v>
      </c>
      <c r="O27" s="3" t="s">
        <v>1</v>
      </c>
      <c r="P27" s="4" t="s">
        <v>87</v>
      </c>
      <c r="Q27" s="2" t="s">
        <v>22</v>
      </c>
      <c r="R27" s="3" t="s">
        <v>1</v>
      </c>
      <c r="S27" s="4" t="s">
        <v>87</v>
      </c>
      <c r="T27" s="73"/>
      <c r="U27" s="74"/>
      <c r="V27" s="75"/>
    </row>
    <row r="28" spans="1:22" x14ac:dyDescent="0.35">
      <c r="A28" s="15" t="s">
        <v>114</v>
      </c>
      <c r="B28" s="16" t="s">
        <v>20</v>
      </c>
      <c r="C28" s="9"/>
      <c r="D28" s="10"/>
      <c r="E28" s="13">
        <f>C28*D28</f>
        <v>0</v>
      </c>
      <c r="F28" s="23"/>
      <c r="G28" s="24"/>
      <c r="H28" s="25">
        <f>F28*G28</f>
        <v>0</v>
      </c>
      <c r="I28" s="32"/>
      <c r="J28" s="33"/>
      <c r="K28" s="34">
        <f>I28*J28</f>
        <v>0</v>
      </c>
      <c r="L28" s="44"/>
      <c r="M28" s="45"/>
      <c r="N28" s="48"/>
      <c r="O28" s="49"/>
      <c r="P28" s="41">
        <f>N28*O28</f>
        <v>0</v>
      </c>
      <c r="Q28" s="50">
        <f>SUM(N28,I28,F28,C28,L28)</f>
        <v>0</v>
      </c>
      <c r="R28" s="51">
        <f>SUM(O28,J28,G28,D28,M28)</f>
        <v>0</v>
      </c>
      <c r="S28" s="52">
        <f>Q28*R28</f>
        <v>0</v>
      </c>
      <c r="T28" s="73"/>
      <c r="U28" s="74"/>
      <c r="V28" s="75"/>
    </row>
    <row r="29" spans="1:22" x14ac:dyDescent="0.35">
      <c r="A29" s="17" t="s">
        <v>10</v>
      </c>
      <c r="B29" s="18" t="s">
        <v>20</v>
      </c>
      <c r="C29" s="7"/>
      <c r="D29" s="5"/>
      <c r="E29" s="11">
        <f t="shared" ref="E29:E33" si="18">C29*D29</f>
        <v>0</v>
      </c>
      <c r="F29" s="26"/>
      <c r="G29" s="27"/>
      <c r="H29" s="28">
        <f t="shared" ref="H29:H33" si="19">F29*G29</f>
        <v>0</v>
      </c>
      <c r="I29" s="35"/>
      <c r="J29" s="36"/>
      <c r="K29" s="37">
        <f t="shared" ref="K29:K33" si="20">I29*J29</f>
        <v>0</v>
      </c>
      <c r="L29" s="46"/>
      <c r="M29" s="47"/>
      <c r="N29" s="48"/>
      <c r="O29" s="49"/>
      <c r="P29" s="42">
        <f t="shared" ref="P29:P33" si="21">N29*O29</f>
        <v>0</v>
      </c>
      <c r="Q29" s="50">
        <f t="shared" ref="Q29:R33" si="22">SUM(N29,I29,F29,C29,L29)</f>
        <v>0</v>
      </c>
      <c r="R29" s="51">
        <f t="shared" si="22"/>
        <v>0</v>
      </c>
      <c r="S29" s="53">
        <f t="shared" ref="S29:S33" si="23">Q29*R29</f>
        <v>0</v>
      </c>
      <c r="T29" s="73"/>
      <c r="U29" s="74"/>
      <c r="V29" s="75"/>
    </row>
    <row r="30" spans="1:22" x14ac:dyDescent="0.35">
      <c r="A30" s="17" t="s">
        <v>115</v>
      </c>
      <c r="B30" s="18" t="s">
        <v>20</v>
      </c>
      <c r="C30" s="7"/>
      <c r="D30" s="5"/>
      <c r="E30" s="11">
        <f t="shared" si="18"/>
        <v>0</v>
      </c>
      <c r="F30" s="26"/>
      <c r="G30" s="27"/>
      <c r="H30" s="28">
        <f t="shared" si="19"/>
        <v>0</v>
      </c>
      <c r="I30" s="35"/>
      <c r="J30" s="36"/>
      <c r="K30" s="37">
        <f t="shared" si="20"/>
        <v>0</v>
      </c>
      <c r="L30" s="46"/>
      <c r="M30" s="47"/>
      <c r="N30" s="48"/>
      <c r="O30" s="49"/>
      <c r="P30" s="42">
        <f t="shared" si="21"/>
        <v>0</v>
      </c>
      <c r="Q30" s="50">
        <f t="shared" si="22"/>
        <v>0</v>
      </c>
      <c r="R30" s="51">
        <f t="shared" si="22"/>
        <v>0</v>
      </c>
      <c r="S30" s="53">
        <f t="shared" si="23"/>
        <v>0</v>
      </c>
      <c r="T30" s="73"/>
      <c r="U30" s="74"/>
      <c r="V30" s="75"/>
    </row>
    <row r="31" spans="1:22" x14ac:dyDescent="0.35">
      <c r="A31" s="17" t="s">
        <v>11</v>
      </c>
      <c r="B31" s="18" t="s">
        <v>20</v>
      </c>
      <c r="C31" s="7"/>
      <c r="D31" s="5"/>
      <c r="E31" s="11">
        <f t="shared" si="18"/>
        <v>0</v>
      </c>
      <c r="F31" s="26"/>
      <c r="G31" s="27"/>
      <c r="H31" s="28">
        <f t="shared" si="19"/>
        <v>0</v>
      </c>
      <c r="I31" s="35"/>
      <c r="J31" s="36"/>
      <c r="K31" s="37">
        <f t="shared" si="20"/>
        <v>0</v>
      </c>
      <c r="L31" s="46"/>
      <c r="M31" s="47"/>
      <c r="N31" s="48"/>
      <c r="O31" s="49"/>
      <c r="P31" s="42">
        <f t="shared" si="21"/>
        <v>0</v>
      </c>
      <c r="Q31" s="50">
        <f t="shared" si="22"/>
        <v>0</v>
      </c>
      <c r="R31" s="51">
        <f t="shared" si="22"/>
        <v>0</v>
      </c>
      <c r="S31" s="53">
        <f t="shared" si="23"/>
        <v>0</v>
      </c>
      <c r="T31" s="73"/>
      <c r="U31" s="74"/>
      <c r="V31" s="75"/>
    </row>
    <row r="32" spans="1:22" x14ac:dyDescent="0.35">
      <c r="A32" s="17" t="s">
        <v>116</v>
      </c>
      <c r="B32" s="18" t="s">
        <v>20</v>
      </c>
      <c r="C32" s="7"/>
      <c r="D32" s="5"/>
      <c r="E32" s="11">
        <f t="shared" si="18"/>
        <v>0</v>
      </c>
      <c r="F32" s="26"/>
      <c r="G32" s="27"/>
      <c r="H32" s="28">
        <f t="shared" si="19"/>
        <v>0</v>
      </c>
      <c r="I32" s="35"/>
      <c r="J32" s="36"/>
      <c r="K32" s="37">
        <f t="shared" si="20"/>
        <v>0</v>
      </c>
      <c r="L32" s="46"/>
      <c r="M32" s="47"/>
      <c r="N32" s="48"/>
      <c r="O32" s="49"/>
      <c r="P32" s="42">
        <f t="shared" si="21"/>
        <v>0</v>
      </c>
      <c r="Q32" s="50">
        <f t="shared" si="22"/>
        <v>0</v>
      </c>
      <c r="R32" s="51">
        <f t="shared" si="22"/>
        <v>0</v>
      </c>
      <c r="S32" s="53">
        <f t="shared" si="23"/>
        <v>0</v>
      </c>
      <c r="T32" s="73"/>
      <c r="U32" s="74"/>
      <c r="V32" s="75"/>
    </row>
    <row r="33" spans="1:22" x14ac:dyDescent="0.35">
      <c r="A33" s="17" t="s">
        <v>12</v>
      </c>
      <c r="B33" s="19" t="s">
        <v>20</v>
      </c>
      <c r="C33" s="8"/>
      <c r="D33" s="6"/>
      <c r="E33" s="12">
        <f t="shared" si="18"/>
        <v>0</v>
      </c>
      <c r="F33" s="29"/>
      <c r="G33" s="30"/>
      <c r="H33" s="31">
        <f t="shared" si="19"/>
        <v>0</v>
      </c>
      <c r="I33" s="38"/>
      <c r="J33" s="39"/>
      <c r="K33" s="40">
        <f t="shared" si="20"/>
        <v>0</v>
      </c>
      <c r="L33" s="54"/>
      <c r="M33" s="55"/>
      <c r="N33" s="56"/>
      <c r="O33" s="57"/>
      <c r="P33" s="43">
        <f t="shared" si="21"/>
        <v>0</v>
      </c>
      <c r="Q33" s="58">
        <f t="shared" si="22"/>
        <v>0</v>
      </c>
      <c r="R33" s="59">
        <f t="shared" si="22"/>
        <v>0</v>
      </c>
      <c r="S33" s="60">
        <f t="shared" si="23"/>
        <v>0</v>
      </c>
      <c r="T33" s="76"/>
      <c r="U33" s="77"/>
      <c r="V33" s="78"/>
    </row>
  </sheetData>
  <mergeCells count="37">
    <mergeCell ref="T27:V33"/>
    <mergeCell ref="T19:V25"/>
    <mergeCell ref="A26:B26"/>
    <mergeCell ref="C26:E26"/>
    <mergeCell ref="F26:H26"/>
    <mergeCell ref="I26:K26"/>
    <mergeCell ref="L26:M26"/>
    <mergeCell ref="N26:P26"/>
    <mergeCell ref="Q26:S26"/>
    <mergeCell ref="T26:V26"/>
    <mergeCell ref="T11:V17"/>
    <mergeCell ref="A18:B18"/>
    <mergeCell ref="C18:E18"/>
    <mergeCell ref="F18:H18"/>
    <mergeCell ref="I18:K18"/>
    <mergeCell ref="L18:M18"/>
    <mergeCell ref="N18:P18"/>
    <mergeCell ref="Q18:S18"/>
    <mergeCell ref="T18:V18"/>
    <mergeCell ref="T3:V9"/>
    <mergeCell ref="A10:B10"/>
    <mergeCell ref="C10:E10"/>
    <mergeCell ref="F10:H10"/>
    <mergeCell ref="I10:K10"/>
    <mergeCell ref="L10:M10"/>
    <mergeCell ref="N10:P10"/>
    <mergeCell ref="Q10:S10"/>
    <mergeCell ref="T10:V10"/>
    <mergeCell ref="C1:V1"/>
    <mergeCell ref="A2:B2"/>
    <mergeCell ref="C2:E2"/>
    <mergeCell ref="F2:H2"/>
    <mergeCell ref="I2:K2"/>
    <mergeCell ref="L2:M2"/>
    <mergeCell ref="N2:P2"/>
    <mergeCell ref="Q2:S2"/>
    <mergeCell ref="T2:V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/>
  </sheetViews>
  <sheetFormatPr defaultRowHeight="14.5" x14ac:dyDescent="0.35"/>
  <cols>
    <col min="1" max="1" width="24.7265625" bestFit="1" customWidth="1"/>
    <col min="2" max="2" width="10.26953125" customWidth="1"/>
    <col min="3" max="3" width="4.453125" bestFit="1" customWidth="1"/>
    <col min="4" max="4" width="7.453125" bestFit="1" customWidth="1"/>
    <col min="5" max="5" width="5.453125" hidden="1" customWidth="1"/>
    <col min="6" max="6" width="4.453125" bestFit="1" customWidth="1"/>
    <col min="7" max="7" width="7.453125" bestFit="1" customWidth="1"/>
    <col min="8" max="8" width="5.453125" hidden="1" customWidth="1"/>
    <col min="9" max="9" width="4.453125" bestFit="1" customWidth="1"/>
    <col min="10" max="10" width="7.453125" bestFit="1" customWidth="1"/>
    <col min="11" max="11" width="5.453125" hidden="1" customWidth="1"/>
    <col min="12" max="12" width="4.453125" bestFit="1" customWidth="1"/>
    <col min="13" max="13" width="7.453125" bestFit="1" customWidth="1"/>
    <col min="14" max="14" width="4.453125" bestFit="1" customWidth="1"/>
    <col min="15" max="15" width="7.453125" bestFit="1" customWidth="1"/>
    <col min="16" max="16" width="5.453125" hidden="1" customWidth="1"/>
    <col min="17" max="17" width="4.81640625" bestFit="1" customWidth="1"/>
    <col min="18" max="18" width="7.81640625" bestFit="1" customWidth="1"/>
    <col min="19" max="19" width="6" bestFit="1" customWidth="1"/>
  </cols>
  <sheetData>
    <row r="1" spans="1:22" ht="21" x14ac:dyDescent="0.5">
      <c r="A1" s="21" t="s">
        <v>89</v>
      </c>
      <c r="B1" s="22">
        <f>Week15!B1+7</f>
        <v>42555</v>
      </c>
      <c r="C1" s="71" t="s">
        <v>119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</row>
    <row r="2" spans="1:22" x14ac:dyDescent="0.35">
      <c r="A2" s="80">
        <f>B1</f>
        <v>42555</v>
      </c>
      <c r="B2" s="81"/>
      <c r="C2" s="79" t="s">
        <v>4</v>
      </c>
      <c r="D2" s="70"/>
      <c r="E2" s="70"/>
      <c r="F2" s="70" t="s">
        <v>5</v>
      </c>
      <c r="G2" s="70"/>
      <c r="H2" s="70"/>
      <c r="I2" s="70" t="s">
        <v>6</v>
      </c>
      <c r="J2" s="70"/>
      <c r="K2" s="70"/>
      <c r="L2" s="70" t="s">
        <v>7</v>
      </c>
      <c r="M2" s="70"/>
      <c r="N2" s="70" t="s">
        <v>104</v>
      </c>
      <c r="O2" s="70"/>
      <c r="P2" s="70"/>
      <c r="Q2" s="70" t="s">
        <v>88</v>
      </c>
      <c r="R2" s="70"/>
      <c r="S2" s="70"/>
      <c r="T2" s="70" t="s">
        <v>3</v>
      </c>
      <c r="U2" s="70"/>
      <c r="V2" s="82"/>
    </row>
    <row r="3" spans="1:22" ht="15" customHeight="1" x14ac:dyDescent="0.35">
      <c r="A3" s="1" t="s">
        <v>0</v>
      </c>
      <c r="B3" s="14" t="s">
        <v>21</v>
      </c>
      <c r="C3" s="3" t="s">
        <v>22</v>
      </c>
      <c r="D3" s="3" t="s">
        <v>1</v>
      </c>
      <c r="E3" s="4" t="s">
        <v>87</v>
      </c>
      <c r="F3" s="3" t="s">
        <v>22</v>
      </c>
      <c r="G3" s="3" t="s">
        <v>1</v>
      </c>
      <c r="H3" s="4" t="s">
        <v>87</v>
      </c>
      <c r="I3" s="2" t="s">
        <v>22</v>
      </c>
      <c r="J3" s="3" t="s">
        <v>1</v>
      </c>
      <c r="K3" s="4" t="s">
        <v>87</v>
      </c>
      <c r="L3" s="2" t="s">
        <v>22</v>
      </c>
      <c r="M3" s="3" t="s">
        <v>1</v>
      </c>
      <c r="N3" s="2" t="s">
        <v>22</v>
      </c>
      <c r="O3" s="3" t="s">
        <v>1</v>
      </c>
      <c r="P3" s="4" t="s">
        <v>87</v>
      </c>
      <c r="Q3" s="2" t="s">
        <v>22</v>
      </c>
      <c r="R3" s="3" t="s">
        <v>1</v>
      </c>
      <c r="S3" s="4" t="s">
        <v>87</v>
      </c>
      <c r="T3" s="74"/>
      <c r="U3" s="74"/>
      <c r="V3" s="75"/>
    </row>
    <row r="4" spans="1:22" x14ac:dyDescent="0.35">
      <c r="A4" s="15" t="s">
        <v>105</v>
      </c>
      <c r="B4" s="16" t="s">
        <v>19</v>
      </c>
      <c r="C4" s="9"/>
      <c r="D4" s="10"/>
      <c r="E4" s="13">
        <f>C4*D4</f>
        <v>0</v>
      </c>
      <c r="F4" s="23"/>
      <c r="G4" s="24"/>
      <c r="H4" s="25">
        <f>F4*G4</f>
        <v>0</v>
      </c>
      <c r="I4" s="32"/>
      <c r="J4" s="33"/>
      <c r="K4" s="34">
        <f>I4*J4</f>
        <v>0</v>
      </c>
      <c r="L4" s="44"/>
      <c r="M4" s="45"/>
      <c r="N4" s="48"/>
      <c r="O4" s="49"/>
      <c r="P4" s="41">
        <f>N4*O4</f>
        <v>0</v>
      </c>
      <c r="Q4" s="50">
        <f>SUM(N4,I4,F4,C4,L4)</f>
        <v>0</v>
      </c>
      <c r="R4" s="51">
        <f>SUM(O4,J4,G4,D4,M4)</f>
        <v>0</v>
      </c>
      <c r="S4" s="52">
        <f>Q4*R4</f>
        <v>0</v>
      </c>
      <c r="T4" s="74"/>
      <c r="U4" s="74"/>
      <c r="V4" s="75"/>
    </row>
    <row r="5" spans="1:22" x14ac:dyDescent="0.35">
      <c r="A5" s="17" t="s">
        <v>106</v>
      </c>
      <c r="B5" s="18" t="s">
        <v>19</v>
      </c>
      <c r="C5" s="7"/>
      <c r="D5" s="5"/>
      <c r="E5" s="11">
        <f t="shared" ref="E5:E9" si="0">C5*D5</f>
        <v>0</v>
      </c>
      <c r="F5" s="26"/>
      <c r="G5" s="27"/>
      <c r="H5" s="28">
        <f t="shared" ref="H5:H9" si="1">F5*G5</f>
        <v>0</v>
      </c>
      <c r="I5" s="35"/>
      <c r="J5" s="36"/>
      <c r="K5" s="37">
        <f t="shared" ref="K5:K9" si="2">I5*J5</f>
        <v>0</v>
      </c>
      <c r="L5" s="46"/>
      <c r="M5" s="47"/>
      <c r="N5" s="48"/>
      <c r="O5" s="49"/>
      <c r="P5" s="42">
        <f t="shared" ref="P5:P9" si="3">N5*O5</f>
        <v>0</v>
      </c>
      <c r="Q5" s="50">
        <f t="shared" ref="Q5:R9" si="4">SUM(N5,I5,F5,C5,L5)</f>
        <v>0</v>
      </c>
      <c r="R5" s="51">
        <f t="shared" si="4"/>
        <v>0</v>
      </c>
      <c r="S5" s="53">
        <f t="shared" ref="S5:S9" si="5">Q5*R5</f>
        <v>0</v>
      </c>
      <c r="T5" s="74"/>
      <c r="U5" s="74"/>
      <c r="V5" s="75"/>
    </row>
    <row r="6" spans="1:22" x14ac:dyDescent="0.35">
      <c r="A6" s="17" t="s">
        <v>107</v>
      </c>
      <c r="B6" s="18" t="s">
        <v>19</v>
      </c>
      <c r="C6" s="7"/>
      <c r="D6" s="5"/>
      <c r="E6" s="11">
        <f t="shared" si="0"/>
        <v>0</v>
      </c>
      <c r="F6" s="26"/>
      <c r="G6" s="27"/>
      <c r="H6" s="28">
        <f t="shared" si="1"/>
        <v>0</v>
      </c>
      <c r="I6" s="35"/>
      <c r="J6" s="36"/>
      <c r="K6" s="37">
        <f t="shared" si="2"/>
        <v>0</v>
      </c>
      <c r="L6" s="46"/>
      <c r="M6" s="47"/>
      <c r="N6" s="48"/>
      <c r="O6" s="49"/>
      <c r="P6" s="42">
        <f t="shared" si="3"/>
        <v>0</v>
      </c>
      <c r="Q6" s="50">
        <f t="shared" si="4"/>
        <v>0</v>
      </c>
      <c r="R6" s="51">
        <f t="shared" si="4"/>
        <v>0</v>
      </c>
      <c r="S6" s="53">
        <f t="shared" si="5"/>
        <v>0</v>
      </c>
      <c r="T6" s="74"/>
      <c r="U6" s="74"/>
      <c r="V6" s="75"/>
    </row>
    <row r="7" spans="1:22" x14ac:dyDescent="0.35">
      <c r="A7" s="17" t="s">
        <v>108</v>
      </c>
      <c r="B7" s="18" t="s">
        <v>19</v>
      </c>
      <c r="C7" s="7"/>
      <c r="D7" s="5"/>
      <c r="E7" s="11">
        <f t="shared" si="0"/>
        <v>0</v>
      </c>
      <c r="F7" s="26"/>
      <c r="G7" s="27"/>
      <c r="H7" s="28">
        <f t="shared" si="1"/>
        <v>0</v>
      </c>
      <c r="I7" s="35"/>
      <c r="J7" s="36"/>
      <c r="K7" s="37">
        <f t="shared" si="2"/>
        <v>0</v>
      </c>
      <c r="L7" s="46"/>
      <c r="M7" s="47"/>
      <c r="N7" s="48"/>
      <c r="O7" s="49"/>
      <c r="P7" s="42">
        <f t="shared" si="3"/>
        <v>0</v>
      </c>
      <c r="Q7" s="50">
        <f t="shared" si="4"/>
        <v>0</v>
      </c>
      <c r="R7" s="51">
        <f t="shared" si="4"/>
        <v>0</v>
      </c>
      <c r="S7" s="53">
        <f t="shared" si="5"/>
        <v>0</v>
      </c>
      <c r="T7" s="74"/>
      <c r="U7" s="74"/>
      <c r="V7" s="75"/>
    </row>
    <row r="8" spans="1:22" x14ac:dyDescent="0.35">
      <c r="A8" s="17" t="s">
        <v>17</v>
      </c>
      <c r="B8" s="18" t="s">
        <v>117</v>
      </c>
      <c r="C8" s="7"/>
      <c r="D8" s="5"/>
      <c r="E8" s="11">
        <f t="shared" si="0"/>
        <v>0</v>
      </c>
      <c r="F8" s="26"/>
      <c r="G8" s="27"/>
      <c r="H8" s="28">
        <f t="shared" si="1"/>
        <v>0</v>
      </c>
      <c r="I8" s="35"/>
      <c r="J8" s="36"/>
      <c r="K8" s="37">
        <f t="shared" si="2"/>
        <v>0</v>
      </c>
      <c r="L8" s="46"/>
      <c r="M8" s="47"/>
      <c r="N8" s="48"/>
      <c r="O8" s="49"/>
      <c r="P8" s="42">
        <f t="shared" si="3"/>
        <v>0</v>
      </c>
      <c r="Q8" s="50">
        <f t="shared" si="4"/>
        <v>0</v>
      </c>
      <c r="R8" s="51">
        <f t="shared" si="4"/>
        <v>0</v>
      </c>
      <c r="S8" s="53">
        <f t="shared" si="5"/>
        <v>0</v>
      </c>
      <c r="T8" s="74"/>
      <c r="U8" s="74"/>
      <c r="V8" s="75"/>
    </row>
    <row r="9" spans="1:22" x14ac:dyDescent="0.35">
      <c r="A9" s="17" t="s">
        <v>8</v>
      </c>
      <c r="B9" s="18" t="s">
        <v>118</v>
      </c>
      <c r="C9" s="7"/>
      <c r="D9" s="5"/>
      <c r="E9" s="11">
        <f t="shared" si="0"/>
        <v>0</v>
      </c>
      <c r="F9" s="26"/>
      <c r="G9" s="27"/>
      <c r="H9" s="28">
        <f t="shared" si="1"/>
        <v>0</v>
      </c>
      <c r="I9" s="35"/>
      <c r="J9" s="36"/>
      <c r="K9" s="37">
        <f t="shared" si="2"/>
        <v>0</v>
      </c>
      <c r="L9" s="46"/>
      <c r="M9" s="47"/>
      <c r="N9" s="48"/>
      <c r="O9" s="49"/>
      <c r="P9" s="42">
        <f t="shared" si="3"/>
        <v>0</v>
      </c>
      <c r="Q9" s="50">
        <f t="shared" si="4"/>
        <v>0</v>
      </c>
      <c r="R9" s="51">
        <f t="shared" si="4"/>
        <v>0</v>
      </c>
      <c r="S9" s="53">
        <f t="shared" si="5"/>
        <v>0</v>
      </c>
      <c r="T9" s="74"/>
      <c r="U9" s="74"/>
      <c r="V9" s="75"/>
    </row>
    <row r="10" spans="1:22" x14ac:dyDescent="0.35">
      <c r="A10" s="80">
        <f>A2+1</f>
        <v>42556</v>
      </c>
      <c r="B10" s="81"/>
      <c r="C10" s="79" t="s">
        <v>4</v>
      </c>
      <c r="D10" s="70"/>
      <c r="E10" s="70"/>
      <c r="F10" s="70" t="s">
        <v>5</v>
      </c>
      <c r="G10" s="70"/>
      <c r="H10" s="70"/>
      <c r="I10" s="70" t="s">
        <v>6</v>
      </c>
      <c r="J10" s="70"/>
      <c r="K10" s="70"/>
      <c r="L10" s="70" t="s">
        <v>7</v>
      </c>
      <c r="M10" s="70"/>
      <c r="N10" s="70" t="s">
        <v>104</v>
      </c>
      <c r="O10" s="70"/>
      <c r="P10" s="70"/>
      <c r="Q10" s="70" t="s">
        <v>88</v>
      </c>
      <c r="R10" s="70"/>
      <c r="S10" s="70"/>
      <c r="T10" s="70" t="s">
        <v>3</v>
      </c>
      <c r="U10" s="70"/>
      <c r="V10" s="82"/>
    </row>
    <row r="11" spans="1:22" x14ac:dyDescent="0.35">
      <c r="A11" s="1" t="s">
        <v>0</v>
      </c>
      <c r="B11" s="14" t="s">
        <v>21</v>
      </c>
      <c r="C11" s="3" t="s">
        <v>22</v>
      </c>
      <c r="D11" s="3" t="s">
        <v>1</v>
      </c>
      <c r="E11" s="4" t="s">
        <v>87</v>
      </c>
      <c r="F11" s="3" t="s">
        <v>22</v>
      </c>
      <c r="G11" s="3" t="s">
        <v>1</v>
      </c>
      <c r="H11" s="4" t="s">
        <v>87</v>
      </c>
      <c r="I11" s="2" t="s">
        <v>22</v>
      </c>
      <c r="J11" s="3" t="s">
        <v>1</v>
      </c>
      <c r="K11" s="4" t="s">
        <v>2</v>
      </c>
      <c r="L11" s="2" t="s">
        <v>22</v>
      </c>
      <c r="M11" s="3" t="s">
        <v>1</v>
      </c>
      <c r="N11" s="2" t="s">
        <v>22</v>
      </c>
      <c r="O11" s="3" t="s">
        <v>1</v>
      </c>
      <c r="P11" s="4" t="s">
        <v>87</v>
      </c>
      <c r="Q11" s="2" t="s">
        <v>22</v>
      </c>
      <c r="R11" s="3" t="s">
        <v>1</v>
      </c>
      <c r="S11" s="4" t="s">
        <v>87</v>
      </c>
      <c r="T11" s="74"/>
      <c r="U11" s="74"/>
      <c r="V11" s="75"/>
    </row>
    <row r="12" spans="1:22" x14ac:dyDescent="0.35">
      <c r="A12" s="15" t="s">
        <v>9</v>
      </c>
      <c r="B12" s="16" t="s">
        <v>19</v>
      </c>
      <c r="C12" s="9"/>
      <c r="D12" s="10"/>
      <c r="E12" s="13">
        <f>C12*D12</f>
        <v>0</v>
      </c>
      <c r="F12" s="23"/>
      <c r="G12" s="24"/>
      <c r="H12" s="25">
        <f>F12*G12</f>
        <v>0</v>
      </c>
      <c r="I12" s="32"/>
      <c r="J12" s="33"/>
      <c r="K12" s="34">
        <f>I12*J12</f>
        <v>0</v>
      </c>
      <c r="L12" s="44"/>
      <c r="M12" s="45"/>
      <c r="N12" s="48"/>
      <c r="O12" s="49"/>
      <c r="P12" s="41">
        <f>N12*O12</f>
        <v>0</v>
      </c>
      <c r="Q12" s="50">
        <f>SUM(N12,I12,F12,C12,L12)</f>
        <v>0</v>
      </c>
      <c r="R12" s="51">
        <f>SUM(O12,J12,G12,D12,M12)</f>
        <v>0</v>
      </c>
      <c r="S12" s="52">
        <f>Q12*R12</f>
        <v>0</v>
      </c>
      <c r="T12" s="74"/>
      <c r="U12" s="74"/>
      <c r="V12" s="75"/>
    </row>
    <row r="13" spans="1:22" x14ac:dyDescent="0.35">
      <c r="A13" s="17" t="s">
        <v>109</v>
      </c>
      <c r="B13" s="18" t="s">
        <v>19</v>
      </c>
      <c r="C13" s="7"/>
      <c r="D13" s="5"/>
      <c r="E13" s="11">
        <f t="shared" ref="E13:E17" si="6">C13*D13</f>
        <v>0</v>
      </c>
      <c r="F13" s="26"/>
      <c r="G13" s="27"/>
      <c r="H13" s="28">
        <f t="shared" ref="H13:H17" si="7">F13*G13</f>
        <v>0</v>
      </c>
      <c r="I13" s="35"/>
      <c r="J13" s="36"/>
      <c r="K13" s="37">
        <f t="shared" ref="K13:K17" si="8">I13*J13</f>
        <v>0</v>
      </c>
      <c r="L13" s="46"/>
      <c r="M13" s="47"/>
      <c r="N13" s="48"/>
      <c r="O13" s="49"/>
      <c r="P13" s="42">
        <f t="shared" ref="P13:P17" si="9">N13*O13</f>
        <v>0</v>
      </c>
      <c r="Q13" s="50">
        <f t="shared" ref="Q13:R17" si="10">SUM(N13,I13,F13,C13,L13)</f>
        <v>0</v>
      </c>
      <c r="R13" s="51">
        <f t="shared" si="10"/>
        <v>0</v>
      </c>
      <c r="S13" s="53">
        <f t="shared" ref="S13:S17" si="11">Q13*R13</f>
        <v>0</v>
      </c>
      <c r="T13" s="74"/>
      <c r="U13" s="74"/>
      <c r="V13" s="75"/>
    </row>
    <row r="14" spans="1:22" x14ac:dyDescent="0.35">
      <c r="A14" s="17" t="s">
        <v>110</v>
      </c>
      <c r="B14" s="18" t="s">
        <v>19</v>
      </c>
      <c r="C14" s="7"/>
      <c r="D14" s="5"/>
      <c r="E14" s="11">
        <f t="shared" si="6"/>
        <v>0</v>
      </c>
      <c r="F14" s="26"/>
      <c r="G14" s="27"/>
      <c r="H14" s="28">
        <f t="shared" si="7"/>
        <v>0</v>
      </c>
      <c r="I14" s="35"/>
      <c r="J14" s="36"/>
      <c r="K14" s="37">
        <f t="shared" si="8"/>
        <v>0</v>
      </c>
      <c r="L14" s="46"/>
      <c r="M14" s="47"/>
      <c r="N14" s="48"/>
      <c r="O14" s="49"/>
      <c r="P14" s="42">
        <f t="shared" si="9"/>
        <v>0</v>
      </c>
      <c r="Q14" s="50">
        <f t="shared" si="10"/>
        <v>0</v>
      </c>
      <c r="R14" s="51">
        <f t="shared" si="10"/>
        <v>0</v>
      </c>
      <c r="S14" s="53">
        <f t="shared" si="11"/>
        <v>0</v>
      </c>
      <c r="T14" s="74"/>
      <c r="U14" s="74"/>
      <c r="V14" s="75"/>
    </row>
    <row r="15" spans="1:22" x14ac:dyDescent="0.35">
      <c r="A15" s="17" t="s">
        <v>13</v>
      </c>
      <c r="B15" s="18" t="s">
        <v>19</v>
      </c>
      <c r="C15" s="7"/>
      <c r="D15" s="5"/>
      <c r="E15" s="11">
        <f t="shared" si="6"/>
        <v>0</v>
      </c>
      <c r="F15" s="26"/>
      <c r="G15" s="27"/>
      <c r="H15" s="28">
        <f t="shared" si="7"/>
        <v>0</v>
      </c>
      <c r="I15" s="35"/>
      <c r="J15" s="36"/>
      <c r="K15" s="37">
        <f t="shared" si="8"/>
        <v>0</v>
      </c>
      <c r="L15" s="46"/>
      <c r="M15" s="47"/>
      <c r="N15" s="48"/>
      <c r="O15" s="49"/>
      <c r="P15" s="42">
        <f t="shared" si="9"/>
        <v>0</v>
      </c>
      <c r="Q15" s="50">
        <f t="shared" si="10"/>
        <v>0</v>
      </c>
      <c r="R15" s="51">
        <f t="shared" si="10"/>
        <v>0</v>
      </c>
      <c r="S15" s="53">
        <f t="shared" si="11"/>
        <v>0</v>
      </c>
      <c r="T15" s="74"/>
      <c r="U15" s="74"/>
      <c r="V15" s="75"/>
    </row>
    <row r="16" spans="1:22" x14ac:dyDescent="0.35">
      <c r="A16" s="17" t="s">
        <v>111</v>
      </c>
      <c r="B16" s="18" t="s">
        <v>19</v>
      </c>
      <c r="C16" s="7"/>
      <c r="D16" s="5"/>
      <c r="E16" s="11">
        <f t="shared" si="6"/>
        <v>0</v>
      </c>
      <c r="F16" s="26"/>
      <c r="G16" s="27"/>
      <c r="H16" s="28">
        <f t="shared" si="7"/>
        <v>0</v>
      </c>
      <c r="I16" s="35"/>
      <c r="J16" s="36"/>
      <c r="K16" s="37">
        <f t="shared" si="8"/>
        <v>0</v>
      </c>
      <c r="L16" s="46"/>
      <c r="M16" s="47"/>
      <c r="N16" s="48"/>
      <c r="O16" s="49"/>
      <c r="P16" s="42">
        <f t="shared" si="9"/>
        <v>0</v>
      </c>
      <c r="Q16" s="50">
        <f t="shared" si="10"/>
        <v>0</v>
      </c>
      <c r="R16" s="51">
        <f t="shared" si="10"/>
        <v>0</v>
      </c>
      <c r="S16" s="53">
        <f t="shared" si="11"/>
        <v>0</v>
      </c>
      <c r="T16" s="74"/>
      <c r="U16" s="74"/>
      <c r="V16" s="75"/>
    </row>
    <row r="17" spans="1:22" x14ac:dyDescent="0.35">
      <c r="A17" s="17" t="s">
        <v>14</v>
      </c>
      <c r="B17" s="18" t="s">
        <v>19</v>
      </c>
      <c r="C17" s="7"/>
      <c r="D17" s="5"/>
      <c r="E17" s="11">
        <f t="shared" si="6"/>
        <v>0</v>
      </c>
      <c r="F17" s="26"/>
      <c r="G17" s="27"/>
      <c r="H17" s="28">
        <f t="shared" si="7"/>
        <v>0</v>
      </c>
      <c r="I17" s="35"/>
      <c r="J17" s="36"/>
      <c r="K17" s="37">
        <f t="shared" si="8"/>
        <v>0</v>
      </c>
      <c r="L17" s="46"/>
      <c r="M17" s="47"/>
      <c r="N17" s="48"/>
      <c r="O17" s="49"/>
      <c r="P17" s="42">
        <f t="shared" si="9"/>
        <v>0</v>
      </c>
      <c r="Q17" s="50">
        <f t="shared" si="10"/>
        <v>0</v>
      </c>
      <c r="R17" s="51">
        <f t="shared" si="10"/>
        <v>0</v>
      </c>
      <c r="S17" s="53">
        <f t="shared" si="11"/>
        <v>0</v>
      </c>
      <c r="T17" s="74"/>
      <c r="U17" s="74"/>
      <c r="V17" s="75"/>
    </row>
    <row r="18" spans="1:22" x14ac:dyDescent="0.35">
      <c r="A18" s="80">
        <f>A10+2</f>
        <v>42558</v>
      </c>
      <c r="B18" s="81"/>
      <c r="C18" s="79" t="s">
        <v>4</v>
      </c>
      <c r="D18" s="70"/>
      <c r="E18" s="70"/>
      <c r="F18" s="70" t="s">
        <v>5</v>
      </c>
      <c r="G18" s="70"/>
      <c r="H18" s="70"/>
      <c r="I18" s="70" t="s">
        <v>6</v>
      </c>
      <c r="J18" s="70"/>
      <c r="K18" s="70"/>
      <c r="L18" s="70" t="s">
        <v>7</v>
      </c>
      <c r="M18" s="70"/>
      <c r="N18" s="70" t="s">
        <v>104</v>
      </c>
      <c r="O18" s="70"/>
      <c r="P18" s="70"/>
      <c r="Q18" s="70" t="s">
        <v>88</v>
      </c>
      <c r="R18" s="70"/>
      <c r="S18" s="70"/>
      <c r="T18" s="70" t="s">
        <v>3</v>
      </c>
      <c r="U18" s="70"/>
      <c r="V18" s="82"/>
    </row>
    <row r="19" spans="1:22" x14ac:dyDescent="0.35">
      <c r="A19" s="1" t="s">
        <v>0</v>
      </c>
      <c r="B19" s="14" t="s">
        <v>21</v>
      </c>
      <c r="C19" s="3" t="s">
        <v>22</v>
      </c>
      <c r="D19" s="3" t="s">
        <v>1</v>
      </c>
      <c r="E19" s="4" t="s">
        <v>87</v>
      </c>
      <c r="F19" s="3" t="s">
        <v>22</v>
      </c>
      <c r="G19" s="3" t="s">
        <v>1</v>
      </c>
      <c r="H19" s="4" t="s">
        <v>87</v>
      </c>
      <c r="I19" s="2" t="s">
        <v>22</v>
      </c>
      <c r="J19" s="3" t="s">
        <v>1</v>
      </c>
      <c r="K19" s="4" t="s">
        <v>87</v>
      </c>
      <c r="L19" s="2" t="s">
        <v>22</v>
      </c>
      <c r="M19" s="3" t="s">
        <v>1</v>
      </c>
      <c r="N19" s="2" t="s">
        <v>22</v>
      </c>
      <c r="O19" s="3" t="s">
        <v>1</v>
      </c>
      <c r="P19" s="4" t="s">
        <v>87</v>
      </c>
      <c r="Q19" s="2" t="s">
        <v>22</v>
      </c>
      <c r="R19" s="3" t="s">
        <v>1</v>
      </c>
      <c r="S19" s="4" t="s">
        <v>87</v>
      </c>
      <c r="T19" s="74"/>
      <c r="U19" s="74"/>
      <c r="V19" s="75"/>
    </row>
    <row r="20" spans="1:22" x14ac:dyDescent="0.35">
      <c r="A20" s="15" t="s">
        <v>15</v>
      </c>
      <c r="B20" s="16" t="s">
        <v>20</v>
      </c>
      <c r="C20" s="9"/>
      <c r="D20" s="10"/>
      <c r="E20" s="13">
        <f>C20*D20</f>
        <v>0</v>
      </c>
      <c r="F20" s="23"/>
      <c r="G20" s="24"/>
      <c r="H20" s="25">
        <f>F20*G20</f>
        <v>0</v>
      </c>
      <c r="I20" s="32"/>
      <c r="J20" s="33"/>
      <c r="K20" s="34">
        <f>I20*J20</f>
        <v>0</v>
      </c>
      <c r="L20" s="44"/>
      <c r="M20" s="45"/>
      <c r="N20" s="48"/>
      <c r="O20" s="49"/>
      <c r="P20" s="41">
        <f>N20*O20</f>
        <v>0</v>
      </c>
      <c r="Q20" s="50">
        <f>SUM(N20,I20,F20,C20,L20)</f>
        <v>0</v>
      </c>
      <c r="R20" s="51">
        <f>SUM(O20,J20,G20,D20,M20)</f>
        <v>0</v>
      </c>
      <c r="S20" s="52">
        <f>Q20*R20</f>
        <v>0</v>
      </c>
      <c r="T20" s="74"/>
      <c r="U20" s="74"/>
      <c r="V20" s="75"/>
    </row>
    <row r="21" spans="1:22" x14ac:dyDescent="0.35">
      <c r="A21" s="17" t="s">
        <v>112</v>
      </c>
      <c r="B21" s="18" t="s">
        <v>20</v>
      </c>
      <c r="C21" s="7"/>
      <c r="D21" s="5"/>
      <c r="E21" s="11">
        <f t="shared" ref="E21:E25" si="12">C21*D21</f>
        <v>0</v>
      </c>
      <c r="F21" s="26"/>
      <c r="G21" s="27"/>
      <c r="H21" s="28">
        <f t="shared" ref="H21:H25" si="13">F21*G21</f>
        <v>0</v>
      </c>
      <c r="I21" s="35"/>
      <c r="J21" s="36"/>
      <c r="K21" s="37">
        <f t="shared" ref="K21:K25" si="14">I21*J21</f>
        <v>0</v>
      </c>
      <c r="L21" s="46"/>
      <c r="M21" s="47"/>
      <c r="N21" s="48"/>
      <c r="O21" s="49"/>
      <c r="P21" s="42">
        <f t="shared" ref="P21:P25" si="15">N21*O21</f>
        <v>0</v>
      </c>
      <c r="Q21" s="50">
        <f t="shared" ref="Q21:R25" si="16">SUM(N21,I21,F21,C21,L21)</f>
        <v>0</v>
      </c>
      <c r="R21" s="51">
        <f t="shared" si="16"/>
        <v>0</v>
      </c>
      <c r="S21" s="53">
        <f t="shared" ref="S21:S25" si="17">Q21*R21</f>
        <v>0</v>
      </c>
      <c r="T21" s="74"/>
      <c r="U21" s="74"/>
      <c r="V21" s="75"/>
    </row>
    <row r="22" spans="1:22" x14ac:dyDescent="0.35">
      <c r="A22" s="17" t="s">
        <v>16</v>
      </c>
      <c r="B22" s="18" t="s">
        <v>20</v>
      </c>
      <c r="C22" s="7"/>
      <c r="D22" s="5"/>
      <c r="E22" s="11">
        <f t="shared" si="12"/>
        <v>0</v>
      </c>
      <c r="F22" s="26"/>
      <c r="G22" s="27"/>
      <c r="H22" s="28">
        <f t="shared" si="13"/>
        <v>0</v>
      </c>
      <c r="I22" s="35"/>
      <c r="J22" s="36"/>
      <c r="K22" s="37">
        <f t="shared" si="14"/>
        <v>0</v>
      </c>
      <c r="L22" s="46"/>
      <c r="M22" s="47"/>
      <c r="N22" s="48"/>
      <c r="O22" s="49"/>
      <c r="P22" s="42">
        <f t="shared" si="15"/>
        <v>0</v>
      </c>
      <c r="Q22" s="50">
        <f t="shared" si="16"/>
        <v>0</v>
      </c>
      <c r="R22" s="51">
        <f t="shared" si="16"/>
        <v>0</v>
      </c>
      <c r="S22" s="53">
        <f t="shared" si="17"/>
        <v>0</v>
      </c>
      <c r="T22" s="74"/>
      <c r="U22" s="74"/>
      <c r="V22" s="75"/>
    </row>
    <row r="23" spans="1:22" x14ac:dyDescent="0.35">
      <c r="A23" s="17" t="s">
        <v>113</v>
      </c>
      <c r="B23" s="18" t="s">
        <v>20</v>
      </c>
      <c r="C23" s="7"/>
      <c r="D23" s="5"/>
      <c r="E23" s="11">
        <f t="shared" si="12"/>
        <v>0</v>
      </c>
      <c r="F23" s="26"/>
      <c r="G23" s="27"/>
      <c r="H23" s="28">
        <f t="shared" si="13"/>
        <v>0</v>
      </c>
      <c r="I23" s="35"/>
      <c r="J23" s="36"/>
      <c r="K23" s="37">
        <f t="shared" si="14"/>
        <v>0</v>
      </c>
      <c r="L23" s="46"/>
      <c r="M23" s="47"/>
      <c r="N23" s="48"/>
      <c r="O23" s="49"/>
      <c r="P23" s="42">
        <f t="shared" si="15"/>
        <v>0</v>
      </c>
      <c r="Q23" s="50">
        <f t="shared" si="16"/>
        <v>0</v>
      </c>
      <c r="R23" s="51">
        <f t="shared" si="16"/>
        <v>0</v>
      </c>
      <c r="S23" s="53">
        <f t="shared" si="17"/>
        <v>0</v>
      </c>
      <c r="T23" s="74"/>
      <c r="U23" s="74"/>
      <c r="V23" s="75"/>
    </row>
    <row r="24" spans="1:22" x14ac:dyDescent="0.35">
      <c r="A24" s="17" t="s">
        <v>18</v>
      </c>
      <c r="B24" s="18" t="s">
        <v>117</v>
      </c>
      <c r="C24" s="7"/>
      <c r="D24" s="5"/>
      <c r="E24" s="11">
        <f t="shared" si="12"/>
        <v>0</v>
      </c>
      <c r="F24" s="26"/>
      <c r="G24" s="27"/>
      <c r="H24" s="28">
        <f t="shared" si="13"/>
        <v>0</v>
      </c>
      <c r="I24" s="35"/>
      <c r="J24" s="36"/>
      <c r="K24" s="37">
        <f t="shared" si="14"/>
        <v>0</v>
      </c>
      <c r="L24" s="46"/>
      <c r="M24" s="47"/>
      <c r="N24" s="48"/>
      <c r="O24" s="49"/>
      <c r="P24" s="42">
        <f t="shared" si="15"/>
        <v>0</v>
      </c>
      <c r="Q24" s="50">
        <f t="shared" si="16"/>
        <v>0</v>
      </c>
      <c r="R24" s="51">
        <f t="shared" si="16"/>
        <v>0</v>
      </c>
      <c r="S24" s="53">
        <f t="shared" si="17"/>
        <v>0</v>
      </c>
      <c r="T24" s="74"/>
      <c r="U24" s="74"/>
      <c r="V24" s="75"/>
    </row>
    <row r="25" spans="1:22" x14ac:dyDescent="0.35">
      <c r="A25" s="17" t="s">
        <v>8</v>
      </c>
      <c r="B25" s="18" t="s">
        <v>118</v>
      </c>
      <c r="C25" s="7"/>
      <c r="D25" s="5"/>
      <c r="E25" s="11">
        <f t="shared" si="12"/>
        <v>0</v>
      </c>
      <c r="F25" s="26"/>
      <c r="G25" s="27"/>
      <c r="H25" s="28">
        <f t="shared" si="13"/>
        <v>0</v>
      </c>
      <c r="I25" s="35"/>
      <c r="J25" s="36"/>
      <c r="K25" s="37">
        <f t="shared" si="14"/>
        <v>0</v>
      </c>
      <c r="L25" s="46"/>
      <c r="M25" s="47"/>
      <c r="N25" s="48"/>
      <c r="O25" s="49"/>
      <c r="P25" s="42">
        <f t="shared" si="15"/>
        <v>0</v>
      </c>
      <c r="Q25" s="50">
        <f t="shared" si="16"/>
        <v>0</v>
      </c>
      <c r="R25" s="51">
        <f t="shared" si="16"/>
        <v>0</v>
      </c>
      <c r="S25" s="53">
        <f t="shared" si="17"/>
        <v>0</v>
      </c>
      <c r="T25" s="74"/>
      <c r="U25" s="74"/>
      <c r="V25" s="75"/>
    </row>
    <row r="26" spans="1:22" x14ac:dyDescent="0.35">
      <c r="A26" s="80">
        <f>A18+1</f>
        <v>42559</v>
      </c>
      <c r="B26" s="81"/>
      <c r="C26" s="79" t="s">
        <v>4</v>
      </c>
      <c r="D26" s="70"/>
      <c r="E26" s="70"/>
      <c r="F26" s="70" t="s">
        <v>5</v>
      </c>
      <c r="G26" s="70"/>
      <c r="H26" s="70"/>
      <c r="I26" s="70" t="s">
        <v>6</v>
      </c>
      <c r="J26" s="70"/>
      <c r="K26" s="70"/>
      <c r="L26" s="70" t="s">
        <v>7</v>
      </c>
      <c r="M26" s="70"/>
      <c r="N26" s="70" t="s">
        <v>104</v>
      </c>
      <c r="O26" s="70"/>
      <c r="P26" s="70"/>
      <c r="Q26" s="70" t="s">
        <v>23</v>
      </c>
      <c r="R26" s="70"/>
      <c r="S26" s="70"/>
      <c r="T26" s="70" t="s">
        <v>3</v>
      </c>
      <c r="U26" s="70"/>
      <c r="V26" s="82"/>
    </row>
    <row r="27" spans="1:22" ht="15" customHeight="1" x14ac:dyDescent="0.35">
      <c r="A27" s="1" t="s">
        <v>0</v>
      </c>
      <c r="B27" s="14" t="s">
        <v>21</v>
      </c>
      <c r="C27" s="3" t="s">
        <v>22</v>
      </c>
      <c r="D27" s="3" t="s">
        <v>1</v>
      </c>
      <c r="E27" s="4" t="s">
        <v>87</v>
      </c>
      <c r="F27" s="3" t="s">
        <v>22</v>
      </c>
      <c r="G27" s="3" t="s">
        <v>1</v>
      </c>
      <c r="H27" s="4" t="s">
        <v>87</v>
      </c>
      <c r="I27" s="2" t="s">
        <v>22</v>
      </c>
      <c r="J27" s="3" t="s">
        <v>1</v>
      </c>
      <c r="K27" s="4" t="s">
        <v>87</v>
      </c>
      <c r="L27" s="2" t="s">
        <v>22</v>
      </c>
      <c r="M27" s="3" t="s">
        <v>1</v>
      </c>
      <c r="N27" s="2" t="s">
        <v>22</v>
      </c>
      <c r="O27" s="3" t="s">
        <v>1</v>
      </c>
      <c r="P27" s="4" t="s">
        <v>87</v>
      </c>
      <c r="Q27" s="2" t="s">
        <v>22</v>
      </c>
      <c r="R27" s="3" t="s">
        <v>1</v>
      </c>
      <c r="S27" s="4" t="s">
        <v>87</v>
      </c>
      <c r="T27" s="73"/>
      <c r="U27" s="74"/>
      <c r="V27" s="75"/>
    </row>
    <row r="28" spans="1:22" x14ac:dyDescent="0.35">
      <c r="A28" s="15" t="s">
        <v>114</v>
      </c>
      <c r="B28" s="16" t="s">
        <v>20</v>
      </c>
      <c r="C28" s="9"/>
      <c r="D28" s="10"/>
      <c r="E28" s="13">
        <f>C28*D28</f>
        <v>0</v>
      </c>
      <c r="F28" s="23"/>
      <c r="G28" s="24"/>
      <c r="H28" s="25">
        <f>F28*G28</f>
        <v>0</v>
      </c>
      <c r="I28" s="32"/>
      <c r="J28" s="33"/>
      <c r="K28" s="34">
        <f>I28*J28</f>
        <v>0</v>
      </c>
      <c r="L28" s="44"/>
      <c r="M28" s="45"/>
      <c r="N28" s="48"/>
      <c r="O28" s="49"/>
      <c r="P28" s="41">
        <f>N28*O28</f>
        <v>0</v>
      </c>
      <c r="Q28" s="50">
        <f>SUM(N28,I28,F28,C28,L28)</f>
        <v>0</v>
      </c>
      <c r="R28" s="51">
        <f>SUM(O28,J28,G28,D28,M28)</f>
        <v>0</v>
      </c>
      <c r="S28" s="52">
        <f>Q28*R28</f>
        <v>0</v>
      </c>
      <c r="T28" s="73"/>
      <c r="U28" s="74"/>
      <c r="V28" s="75"/>
    </row>
    <row r="29" spans="1:22" x14ac:dyDescent="0.35">
      <c r="A29" s="17" t="s">
        <v>10</v>
      </c>
      <c r="B29" s="18" t="s">
        <v>20</v>
      </c>
      <c r="C29" s="7"/>
      <c r="D29" s="5"/>
      <c r="E29" s="11">
        <f t="shared" ref="E29:E33" si="18">C29*D29</f>
        <v>0</v>
      </c>
      <c r="F29" s="26"/>
      <c r="G29" s="27"/>
      <c r="H29" s="28">
        <f t="shared" ref="H29:H33" si="19">F29*G29</f>
        <v>0</v>
      </c>
      <c r="I29" s="35"/>
      <c r="J29" s="36"/>
      <c r="K29" s="37">
        <f t="shared" ref="K29:K33" si="20">I29*J29</f>
        <v>0</v>
      </c>
      <c r="L29" s="46"/>
      <c r="M29" s="47"/>
      <c r="N29" s="48"/>
      <c r="O29" s="49"/>
      <c r="P29" s="42">
        <f t="shared" ref="P29:P33" si="21">N29*O29</f>
        <v>0</v>
      </c>
      <c r="Q29" s="50">
        <f t="shared" ref="Q29:R33" si="22">SUM(N29,I29,F29,C29,L29)</f>
        <v>0</v>
      </c>
      <c r="R29" s="51">
        <f t="shared" si="22"/>
        <v>0</v>
      </c>
      <c r="S29" s="53">
        <f t="shared" ref="S29:S33" si="23">Q29*R29</f>
        <v>0</v>
      </c>
      <c r="T29" s="73"/>
      <c r="U29" s="74"/>
      <c r="V29" s="75"/>
    </row>
    <row r="30" spans="1:22" x14ac:dyDescent="0.35">
      <c r="A30" s="17" t="s">
        <v>115</v>
      </c>
      <c r="B30" s="18" t="s">
        <v>20</v>
      </c>
      <c r="C30" s="7"/>
      <c r="D30" s="5"/>
      <c r="E30" s="11">
        <f t="shared" si="18"/>
        <v>0</v>
      </c>
      <c r="F30" s="26"/>
      <c r="G30" s="27"/>
      <c r="H30" s="28">
        <f t="shared" si="19"/>
        <v>0</v>
      </c>
      <c r="I30" s="35"/>
      <c r="J30" s="36"/>
      <c r="K30" s="37">
        <f t="shared" si="20"/>
        <v>0</v>
      </c>
      <c r="L30" s="46"/>
      <c r="M30" s="47"/>
      <c r="N30" s="48"/>
      <c r="O30" s="49"/>
      <c r="P30" s="42">
        <f t="shared" si="21"/>
        <v>0</v>
      </c>
      <c r="Q30" s="50">
        <f t="shared" si="22"/>
        <v>0</v>
      </c>
      <c r="R30" s="51">
        <f t="shared" si="22"/>
        <v>0</v>
      </c>
      <c r="S30" s="53">
        <f t="shared" si="23"/>
        <v>0</v>
      </c>
      <c r="T30" s="73"/>
      <c r="U30" s="74"/>
      <c r="V30" s="75"/>
    </row>
    <row r="31" spans="1:22" x14ac:dyDescent="0.35">
      <c r="A31" s="17" t="s">
        <v>11</v>
      </c>
      <c r="B31" s="18" t="s">
        <v>20</v>
      </c>
      <c r="C31" s="7"/>
      <c r="D31" s="5"/>
      <c r="E31" s="11">
        <f t="shared" si="18"/>
        <v>0</v>
      </c>
      <c r="F31" s="26"/>
      <c r="G31" s="27"/>
      <c r="H31" s="28">
        <f t="shared" si="19"/>
        <v>0</v>
      </c>
      <c r="I31" s="35"/>
      <c r="J31" s="36"/>
      <c r="K31" s="37">
        <f t="shared" si="20"/>
        <v>0</v>
      </c>
      <c r="L31" s="46"/>
      <c r="M31" s="47"/>
      <c r="N31" s="48"/>
      <c r="O31" s="49"/>
      <c r="P31" s="42">
        <f t="shared" si="21"/>
        <v>0</v>
      </c>
      <c r="Q31" s="50">
        <f t="shared" si="22"/>
        <v>0</v>
      </c>
      <c r="R31" s="51">
        <f t="shared" si="22"/>
        <v>0</v>
      </c>
      <c r="S31" s="53">
        <f t="shared" si="23"/>
        <v>0</v>
      </c>
      <c r="T31" s="73"/>
      <c r="U31" s="74"/>
      <c r="V31" s="75"/>
    </row>
    <row r="32" spans="1:22" x14ac:dyDescent="0.35">
      <c r="A32" s="17" t="s">
        <v>116</v>
      </c>
      <c r="B32" s="18" t="s">
        <v>20</v>
      </c>
      <c r="C32" s="7"/>
      <c r="D32" s="5"/>
      <c r="E32" s="11">
        <f t="shared" si="18"/>
        <v>0</v>
      </c>
      <c r="F32" s="26"/>
      <c r="G32" s="27"/>
      <c r="H32" s="28">
        <f t="shared" si="19"/>
        <v>0</v>
      </c>
      <c r="I32" s="35"/>
      <c r="J32" s="36"/>
      <c r="K32" s="37">
        <f t="shared" si="20"/>
        <v>0</v>
      </c>
      <c r="L32" s="46"/>
      <c r="M32" s="47"/>
      <c r="N32" s="48"/>
      <c r="O32" s="49"/>
      <c r="P32" s="42">
        <f t="shared" si="21"/>
        <v>0</v>
      </c>
      <c r="Q32" s="50">
        <f t="shared" si="22"/>
        <v>0</v>
      </c>
      <c r="R32" s="51">
        <f t="shared" si="22"/>
        <v>0</v>
      </c>
      <c r="S32" s="53">
        <f t="shared" si="23"/>
        <v>0</v>
      </c>
      <c r="T32" s="73"/>
      <c r="U32" s="74"/>
      <c r="V32" s="75"/>
    </row>
    <row r="33" spans="1:22" x14ac:dyDescent="0.35">
      <c r="A33" s="17" t="s">
        <v>12</v>
      </c>
      <c r="B33" s="19" t="s">
        <v>20</v>
      </c>
      <c r="C33" s="8"/>
      <c r="D33" s="6"/>
      <c r="E33" s="12">
        <f t="shared" si="18"/>
        <v>0</v>
      </c>
      <c r="F33" s="29"/>
      <c r="G33" s="30"/>
      <c r="H33" s="31">
        <f t="shared" si="19"/>
        <v>0</v>
      </c>
      <c r="I33" s="38"/>
      <c r="J33" s="39"/>
      <c r="K33" s="40">
        <f t="shared" si="20"/>
        <v>0</v>
      </c>
      <c r="L33" s="54"/>
      <c r="M33" s="55"/>
      <c r="N33" s="56"/>
      <c r="O33" s="57"/>
      <c r="P33" s="43">
        <f t="shared" si="21"/>
        <v>0</v>
      </c>
      <c r="Q33" s="58">
        <f t="shared" si="22"/>
        <v>0</v>
      </c>
      <c r="R33" s="59">
        <f t="shared" si="22"/>
        <v>0</v>
      </c>
      <c r="S33" s="60">
        <f t="shared" si="23"/>
        <v>0</v>
      </c>
      <c r="T33" s="76"/>
      <c r="U33" s="77"/>
      <c r="V33" s="78"/>
    </row>
  </sheetData>
  <mergeCells count="37">
    <mergeCell ref="C1:V1"/>
    <mergeCell ref="A2:B2"/>
    <mergeCell ref="C2:E2"/>
    <mergeCell ref="F2:H2"/>
    <mergeCell ref="I2:K2"/>
    <mergeCell ref="L2:M2"/>
    <mergeCell ref="N2:P2"/>
    <mergeCell ref="Q2:S2"/>
    <mergeCell ref="T2:V2"/>
    <mergeCell ref="T3:V9"/>
    <mergeCell ref="A10:B10"/>
    <mergeCell ref="C10:E10"/>
    <mergeCell ref="F10:H10"/>
    <mergeCell ref="I10:K10"/>
    <mergeCell ref="L10:M10"/>
    <mergeCell ref="N10:P10"/>
    <mergeCell ref="Q10:S10"/>
    <mergeCell ref="T10:V10"/>
    <mergeCell ref="T11:V17"/>
    <mergeCell ref="A18:B18"/>
    <mergeCell ref="C18:E18"/>
    <mergeCell ref="F18:H18"/>
    <mergeCell ref="I18:K18"/>
    <mergeCell ref="L18:M18"/>
    <mergeCell ref="N18:P18"/>
    <mergeCell ref="Q18:S18"/>
    <mergeCell ref="T18:V18"/>
    <mergeCell ref="T27:V33"/>
    <mergeCell ref="T19:V25"/>
    <mergeCell ref="A26:B26"/>
    <mergeCell ref="C26:E26"/>
    <mergeCell ref="F26:H26"/>
    <mergeCell ref="I26:K26"/>
    <mergeCell ref="L26:M26"/>
    <mergeCell ref="N26:P26"/>
    <mergeCell ref="Q26:S26"/>
    <mergeCell ref="T26:V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6"/>
  <sheetViews>
    <sheetView zoomScale="80" zoomScaleNormal="80" workbookViewId="0">
      <selection activeCell="AM1" sqref="AM1:AO1048576"/>
    </sheetView>
  </sheetViews>
  <sheetFormatPr defaultRowHeight="14.5" x14ac:dyDescent="0.35"/>
  <cols>
    <col min="1" max="1" width="9.453125" bestFit="1" customWidth="1"/>
    <col min="2" max="2" width="12.453125" customWidth="1"/>
    <col min="3" max="3" width="17.81640625" customWidth="1"/>
    <col min="4" max="4" width="28" customWidth="1"/>
    <col min="5" max="5" width="5.453125" customWidth="1"/>
    <col min="6" max="6" width="4.453125" bestFit="1" customWidth="1"/>
    <col min="7" max="7" width="7.453125" bestFit="1" customWidth="1"/>
    <col min="8" max="8" width="5.453125" customWidth="1"/>
    <col min="9" max="9" width="1.7265625" customWidth="1"/>
    <col min="10" max="10" width="4.453125" bestFit="1" customWidth="1"/>
    <col min="11" max="11" width="7.453125" bestFit="1" customWidth="1"/>
    <col min="12" max="12" width="5.453125" customWidth="1"/>
    <col min="13" max="13" width="1.7265625" customWidth="1"/>
    <col min="14" max="14" width="4.453125" bestFit="1" customWidth="1"/>
    <col min="15" max="15" width="7.453125" bestFit="1" customWidth="1"/>
    <col min="16" max="16" width="5.453125" bestFit="1" customWidth="1"/>
    <col min="17" max="17" width="1.7265625" customWidth="1"/>
    <col min="18" max="18" width="4.453125" bestFit="1" customWidth="1"/>
    <col min="19" max="19" width="7.453125" bestFit="1" customWidth="1"/>
    <col min="20" max="20" width="5.453125" bestFit="1" customWidth="1"/>
    <col min="21" max="21" width="1.7265625" customWidth="1"/>
    <col min="22" max="22" width="4.453125" bestFit="1" customWidth="1"/>
    <col min="23" max="23" width="7.453125" bestFit="1" customWidth="1"/>
    <col min="24" max="24" width="5.453125" customWidth="1"/>
    <col min="25" max="25" width="1.7265625" customWidth="1"/>
    <col min="26" max="26" width="4.453125" bestFit="1" customWidth="1"/>
    <col min="27" max="27" width="7.453125" bestFit="1" customWidth="1"/>
    <col min="28" max="28" width="5.453125" customWidth="1"/>
    <col min="29" max="29" width="6.7265625" customWidth="1"/>
    <col min="30" max="30" width="4.453125" customWidth="1"/>
    <col min="31" max="31" width="7.453125" customWidth="1"/>
    <col min="32" max="32" width="7.7265625" bestFit="1" customWidth="1"/>
    <col min="33" max="33" width="7.81640625" customWidth="1"/>
    <col min="34" max="34" width="5.54296875" bestFit="1" customWidth="1"/>
    <col min="35" max="35" width="7.453125" customWidth="1"/>
    <col min="36" max="36" width="5.453125" customWidth="1"/>
    <col min="37" max="37" width="5" customWidth="1"/>
    <col min="38" max="38" width="4.453125" customWidth="1"/>
    <col min="39" max="39" width="7.453125" hidden="1" customWidth="1"/>
    <col min="40" max="40" width="5.453125" hidden="1" customWidth="1"/>
    <col min="41" max="41" width="5.1796875" hidden="1" customWidth="1"/>
    <col min="42" max="42" width="4.453125" customWidth="1"/>
    <col min="43" max="43" width="7.453125" customWidth="1"/>
    <col min="44" max="44" width="5.453125" customWidth="1"/>
  </cols>
  <sheetData>
    <row r="1" spans="1:41" ht="21" x14ac:dyDescent="0.5">
      <c r="A1" s="61" t="s">
        <v>86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3"/>
    </row>
    <row r="2" spans="1:41" ht="15.5" x14ac:dyDescent="0.35">
      <c r="A2" s="64" t="s">
        <v>85</v>
      </c>
      <c r="B2" s="65"/>
      <c r="C2" s="66"/>
      <c r="D2" s="20" t="s">
        <v>11</v>
      </c>
      <c r="E2" s="67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9"/>
    </row>
    <row r="3" spans="1:41" x14ac:dyDescent="0.35">
      <c r="AM3" t="s">
        <v>24</v>
      </c>
      <c r="AO3" t="e">
        <f>VLOOKUP($D$2,wday1,15,FALSE)</f>
        <v>#N/A</v>
      </c>
    </row>
    <row r="4" spans="1:41" x14ac:dyDescent="0.35">
      <c r="AM4" t="s">
        <v>25</v>
      </c>
      <c r="AO4" t="e">
        <f>VLOOKUP($D$2,wday2,15,FALSE)</f>
        <v>#N/A</v>
      </c>
    </row>
    <row r="5" spans="1:41" x14ac:dyDescent="0.35">
      <c r="AM5" t="s">
        <v>26</v>
      </c>
      <c r="AO5" t="e">
        <f>VLOOKUP($D$2,wday3,15,FALSE)</f>
        <v>#N/A</v>
      </c>
    </row>
    <row r="6" spans="1:41" x14ac:dyDescent="0.35">
      <c r="AM6" t="s">
        <v>27</v>
      </c>
      <c r="AO6">
        <f>VLOOKUP($D$2,wday4,15,FALSE)</f>
        <v>0</v>
      </c>
    </row>
    <row r="7" spans="1:41" x14ac:dyDescent="0.35">
      <c r="AM7" t="s">
        <v>28</v>
      </c>
      <c r="AO7" t="e">
        <f>VLOOKUP($D$2,wday5,15,FALSE)</f>
        <v>#N/A</v>
      </c>
    </row>
    <row r="8" spans="1:41" x14ac:dyDescent="0.35">
      <c r="AM8" t="s">
        <v>29</v>
      </c>
      <c r="AO8" t="e">
        <f>VLOOKUP($D$2,wday6,15,FALSE)</f>
        <v>#N/A</v>
      </c>
    </row>
    <row r="9" spans="1:41" x14ac:dyDescent="0.35">
      <c r="AM9" t="s">
        <v>30</v>
      </c>
      <c r="AO9" t="e">
        <f>VLOOKUP($D$2,wday7,15,FALSE)</f>
        <v>#N/A</v>
      </c>
    </row>
    <row r="10" spans="1:41" x14ac:dyDescent="0.35">
      <c r="AM10" t="s">
        <v>31</v>
      </c>
      <c r="AO10">
        <f>VLOOKUP($D$2,wday8,15,FALSE)</f>
        <v>0</v>
      </c>
    </row>
    <row r="11" spans="1:41" x14ac:dyDescent="0.35">
      <c r="AM11" t="s">
        <v>32</v>
      </c>
      <c r="AO11" t="e">
        <f>VLOOKUP($D$2,wday9,15,FALSE)</f>
        <v>#N/A</v>
      </c>
    </row>
    <row r="12" spans="1:41" x14ac:dyDescent="0.35">
      <c r="AM12" t="s">
        <v>33</v>
      </c>
      <c r="AO12" t="e">
        <f>VLOOKUP($D$2,wday10,15,FALSE)</f>
        <v>#N/A</v>
      </c>
    </row>
    <row r="13" spans="1:41" x14ac:dyDescent="0.35">
      <c r="AM13" t="s">
        <v>34</v>
      </c>
      <c r="AO13" t="e">
        <f>VLOOKUP($D$2,wday11,15,FALSE)</f>
        <v>#N/A</v>
      </c>
    </row>
    <row r="14" spans="1:41" x14ac:dyDescent="0.35">
      <c r="AM14" t="s">
        <v>35</v>
      </c>
      <c r="AO14">
        <f>VLOOKUP($D$2,wday12,15,FALSE)</f>
        <v>0</v>
      </c>
    </row>
    <row r="15" spans="1:41" x14ac:dyDescent="0.35">
      <c r="AM15" t="s">
        <v>36</v>
      </c>
      <c r="AO15" t="e">
        <f>VLOOKUP($D$2,wday13,15,FALSE)</f>
        <v>#N/A</v>
      </c>
    </row>
    <row r="16" spans="1:41" x14ac:dyDescent="0.35">
      <c r="AM16" t="s">
        <v>37</v>
      </c>
      <c r="AO16" t="e">
        <f>VLOOKUP($D$2,wday14,15,FALSE)</f>
        <v>#N/A</v>
      </c>
    </row>
    <row r="17" spans="39:41" x14ac:dyDescent="0.35">
      <c r="AM17" t="s">
        <v>38</v>
      </c>
      <c r="AO17" t="e">
        <f>VLOOKUP($D$2,wday15,15,FALSE)</f>
        <v>#N/A</v>
      </c>
    </row>
    <row r="18" spans="39:41" x14ac:dyDescent="0.35">
      <c r="AM18" t="s">
        <v>39</v>
      </c>
      <c r="AO18">
        <f>VLOOKUP($D$2,wday16,15,FALSE)</f>
        <v>0</v>
      </c>
    </row>
    <row r="19" spans="39:41" x14ac:dyDescent="0.35">
      <c r="AM19" t="s">
        <v>40</v>
      </c>
      <c r="AO19" t="e">
        <f>VLOOKUP($D$2,wday17,15,FALSE)</f>
        <v>#N/A</v>
      </c>
    </row>
    <row r="20" spans="39:41" x14ac:dyDescent="0.35">
      <c r="AM20" t="s">
        <v>41</v>
      </c>
      <c r="AO20" t="e">
        <f>VLOOKUP($D$2,wday18,15,FALSE)</f>
        <v>#N/A</v>
      </c>
    </row>
    <row r="21" spans="39:41" x14ac:dyDescent="0.35">
      <c r="AM21" t="s">
        <v>42</v>
      </c>
      <c r="AO21" t="e">
        <f>VLOOKUP($D$2,wday19,15,FALSE)</f>
        <v>#N/A</v>
      </c>
    </row>
    <row r="22" spans="39:41" x14ac:dyDescent="0.35">
      <c r="AM22" t="s">
        <v>43</v>
      </c>
      <c r="AO22">
        <f>VLOOKUP($D$2,wday20,15,FALSE)</f>
        <v>0</v>
      </c>
    </row>
    <row r="23" spans="39:41" x14ac:dyDescent="0.35">
      <c r="AM23" t="s">
        <v>44</v>
      </c>
      <c r="AO23" t="e">
        <f>VLOOKUP($D$2,wday21,15,FALSE)</f>
        <v>#N/A</v>
      </c>
    </row>
    <row r="24" spans="39:41" x14ac:dyDescent="0.35">
      <c r="AM24" t="s">
        <v>45</v>
      </c>
      <c r="AO24" t="e">
        <f>VLOOKUP($D$2,wday22,15,FALSE)</f>
        <v>#N/A</v>
      </c>
    </row>
    <row r="25" spans="39:41" x14ac:dyDescent="0.35">
      <c r="AM25" t="s">
        <v>46</v>
      </c>
      <c r="AO25" t="e">
        <f>VLOOKUP($D$2,wday23,15,FALSE)</f>
        <v>#N/A</v>
      </c>
    </row>
    <row r="26" spans="39:41" x14ac:dyDescent="0.35">
      <c r="AM26" t="s">
        <v>47</v>
      </c>
      <c r="AO26">
        <f>VLOOKUP($D$2,wday24,15,FALSE)</f>
        <v>0</v>
      </c>
    </row>
    <row r="27" spans="39:41" x14ac:dyDescent="0.35">
      <c r="AM27" t="s">
        <v>48</v>
      </c>
      <c r="AO27" t="e">
        <f>VLOOKUP($D$2,wday25,15,FALSE)</f>
        <v>#N/A</v>
      </c>
    </row>
    <row r="28" spans="39:41" x14ac:dyDescent="0.35">
      <c r="AM28" t="s">
        <v>49</v>
      </c>
      <c r="AO28" t="e">
        <f>VLOOKUP($D$2,wday26,15,FALSE)</f>
        <v>#N/A</v>
      </c>
    </row>
    <row r="29" spans="39:41" x14ac:dyDescent="0.35">
      <c r="AM29" t="s">
        <v>50</v>
      </c>
      <c r="AO29" t="e">
        <f>VLOOKUP($D$2,wday27,15,FALSE)</f>
        <v>#N/A</v>
      </c>
    </row>
    <row r="30" spans="39:41" x14ac:dyDescent="0.35">
      <c r="AM30" t="s">
        <v>51</v>
      </c>
      <c r="AO30">
        <f>VLOOKUP($D$2,wday28,15,FALSE)</f>
        <v>0</v>
      </c>
    </row>
    <row r="31" spans="39:41" x14ac:dyDescent="0.35">
      <c r="AM31" t="s">
        <v>52</v>
      </c>
      <c r="AO31" t="e">
        <f>VLOOKUP($D$2,wday29,15,FALSE)</f>
        <v>#N/A</v>
      </c>
    </row>
    <row r="32" spans="39:41" x14ac:dyDescent="0.35">
      <c r="AM32" t="s">
        <v>53</v>
      </c>
      <c r="AO32" t="e">
        <f>VLOOKUP($D$2,wday30,15,FALSE)</f>
        <v>#N/A</v>
      </c>
    </row>
    <row r="33" spans="39:41" x14ac:dyDescent="0.35">
      <c r="AM33" t="s">
        <v>54</v>
      </c>
      <c r="AO33" t="e">
        <f>VLOOKUP($D$2,wday31,15,FALSE)</f>
        <v>#N/A</v>
      </c>
    </row>
    <row r="34" spans="39:41" x14ac:dyDescent="0.35">
      <c r="AM34" t="s">
        <v>55</v>
      </c>
      <c r="AO34">
        <f>VLOOKUP($D$2,wday32,15,FALSE)</f>
        <v>0</v>
      </c>
    </row>
    <row r="35" spans="39:41" x14ac:dyDescent="0.35">
      <c r="AM35" t="s">
        <v>56</v>
      </c>
      <c r="AO35" t="e">
        <f>VLOOKUP($D$2,wday33,15,FALSE)</f>
        <v>#N/A</v>
      </c>
    </row>
    <row r="36" spans="39:41" x14ac:dyDescent="0.35">
      <c r="AM36" t="s">
        <v>57</v>
      </c>
      <c r="AO36" t="e">
        <f>VLOOKUP($D$2,wday34,15,FALSE)</f>
        <v>#N/A</v>
      </c>
    </row>
    <row r="37" spans="39:41" x14ac:dyDescent="0.35">
      <c r="AM37" t="s">
        <v>58</v>
      </c>
      <c r="AO37" t="e">
        <f>VLOOKUP($D$2,wday35,15,FALSE)</f>
        <v>#N/A</v>
      </c>
    </row>
    <row r="38" spans="39:41" x14ac:dyDescent="0.35">
      <c r="AM38" t="s">
        <v>59</v>
      </c>
      <c r="AO38">
        <f>VLOOKUP($D$2,wday36,15,FALSE)</f>
        <v>0</v>
      </c>
    </row>
    <row r="39" spans="39:41" x14ac:dyDescent="0.35">
      <c r="AM39" t="s">
        <v>60</v>
      </c>
      <c r="AO39" t="e">
        <f>VLOOKUP($D$2,wday37,15,FALSE)</f>
        <v>#N/A</v>
      </c>
    </row>
    <row r="40" spans="39:41" x14ac:dyDescent="0.35">
      <c r="AM40" t="s">
        <v>61</v>
      </c>
      <c r="AO40" t="e">
        <f>VLOOKUP($D$2,wday38,15,FALSE)</f>
        <v>#N/A</v>
      </c>
    </row>
    <row r="41" spans="39:41" x14ac:dyDescent="0.35">
      <c r="AM41" t="s">
        <v>62</v>
      </c>
      <c r="AO41" t="e">
        <f>VLOOKUP($D$2,wday39,15,FALSE)</f>
        <v>#N/A</v>
      </c>
    </row>
    <row r="42" spans="39:41" x14ac:dyDescent="0.35">
      <c r="AM42" t="s">
        <v>63</v>
      </c>
      <c r="AO42">
        <f>VLOOKUP($D$2,wday40,15,FALSE)</f>
        <v>0</v>
      </c>
    </row>
    <row r="43" spans="39:41" x14ac:dyDescent="0.35">
      <c r="AM43" t="s">
        <v>64</v>
      </c>
      <c r="AO43" t="e">
        <f>VLOOKUP($D$2,wday41,15,FALSE)</f>
        <v>#N/A</v>
      </c>
    </row>
    <row r="44" spans="39:41" x14ac:dyDescent="0.35">
      <c r="AM44" t="s">
        <v>65</v>
      </c>
      <c r="AO44" t="e">
        <f>VLOOKUP($D$2,wday42,15,FALSE)</f>
        <v>#N/A</v>
      </c>
    </row>
    <row r="45" spans="39:41" x14ac:dyDescent="0.35">
      <c r="AM45" t="s">
        <v>66</v>
      </c>
      <c r="AO45" t="e">
        <f>VLOOKUP($D$2,wday43,15,FALSE)</f>
        <v>#N/A</v>
      </c>
    </row>
    <row r="46" spans="39:41" x14ac:dyDescent="0.35">
      <c r="AM46" t="s">
        <v>67</v>
      </c>
      <c r="AO46">
        <f>VLOOKUP($D$2,wday44,15,FALSE)</f>
        <v>0</v>
      </c>
    </row>
    <row r="47" spans="39:41" x14ac:dyDescent="0.35">
      <c r="AM47" t="s">
        <v>68</v>
      </c>
      <c r="AO47" t="e">
        <f>VLOOKUP($D$2,wday45,15,FALSE)</f>
        <v>#N/A</v>
      </c>
    </row>
    <row r="48" spans="39:41" x14ac:dyDescent="0.35">
      <c r="AM48" t="s">
        <v>69</v>
      </c>
      <c r="AO48" t="e">
        <f>VLOOKUP($D$2,wday46,15,FALSE)</f>
        <v>#N/A</v>
      </c>
    </row>
    <row r="49" spans="39:41" x14ac:dyDescent="0.35">
      <c r="AM49" t="s">
        <v>70</v>
      </c>
      <c r="AO49" t="e">
        <f>VLOOKUP($D$2,wday47,15,FALSE)</f>
        <v>#N/A</v>
      </c>
    </row>
    <row r="50" spans="39:41" x14ac:dyDescent="0.35">
      <c r="AM50" t="s">
        <v>71</v>
      </c>
      <c r="AO50">
        <f>VLOOKUP($D$2,wday48,15,FALSE)</f>
        <v>0</v>
      </c>
    </row>
    <row r="51" spans="39:41" x14ac:dyDescent="0.35">
      <c r="AM51" t="s">
        <v>72</v>
      </c>
      <c r="AO51" t="e">
        <f>VLOOKUP($D$2,wday49,15,FALSE)</f>
        <v>#N/A</v>
      </c>
    </row>
    <row r="52" spans="39:41" x14ac:dyDescent="0.35">
      <c r="AM52" t="s">
        <v>73</v>
      </c>
      <c r="AO52" t="e">
        <f>VLOOKUP($D$2,wday50,15,FALSE)</f>
        <v>#N/A</v>
      </c>
    </row>
    <row r="53" spans="39:41" x14ac:dyDescent="0.35">
      <c r="AM53" t="s">
        <v>74</v>
      </c>
      <c r="AO53" t="e">
        <f>VLOOKUP($D$2,wday51,15,FALSE)</f>
        <v>#N/A</v>
      </c>
    </row>
    <row r="54" spans="39:41" x14ac:dyDescent="0.35">
      <c r="AM54" t="s">
        <v>75</v>
      </c>
      <c r="AO54">
        <f>VLOOKUP($D$2,wday52,15,FALSE)</f>
        <v>0</v>
      </c>
    </row>
    <row r="55" spans="39:41" x14ac:dyDescent="0.35">
      <c r="AM55" t="s">
        <v>76</v>
      </c>
      <c r="AO55" t="e">
        <f>VLOOKUP($D$2,wday53,15,FALSE)</f>
        <v>#N/A</v>
      </c>
    </row>
    <row r="56" spans="39:41" x14ac:dyDescent="0.35">
      <c r="AM56" t="s">
        <v>77</v>
      </c>
      <c r="AO56" t="e">
        <f>VLOOKUP($D$2,wday54,15,FALSE)</f>
        <v>#N/A</v>
      </c>
    </row>
    <row r="57" spans="39:41" x14ac:dyDescent="0.35">
      <c r="AM57" t="s">
        <v>78</v>
      </c>
      <c r="AO57" t="e">
        <f>VLOOKUP($D$2,wday55,15,FALSE)</f>
        <v>#N/A</v>
      </c>
    </row>
    <row r="58" spans="39:41" x14ac:dyDescent="0.35">
      <c r="AM58" t="s">
        <v>79</v>
      </c>
      <c r="AO58">
        <f>VLOOKUP($D$2,wday56,15,FALSE)</f>
        <v>0</v>
      </c>
    </row>
    <row r="59" spans="39:41" x14ac:dyDescent="0.35">
      <c r="AM59" t="s">
        <v>80</v>
      </c>
      <c r="AO59" t="e">
        <f>VLOOKUP($D$2,wday57,15,FALSE)</f>
        <v>#N/A</v>
      </c>
    </row>
    <row r="60" spans="39:41" x14ac:dyDescent="0.35">
      <c r="AM60" t="s">
        <v>81</v>
      </c>
      <c r="AO60" t="e">
        <f>VLOOKUP($D$2,wday58,15,FALSE)</f>
        <v>#N/A</v>
      </c>
    </row>
    <row r="61" spans="39:41" x14ac:dyDescent="0.35">
      <c r="AM61" t="s">
        <v>82</v>
      </c>
      <c r="AO61" t="e">
        <f>VLOOKUP($D$2,wday59,15,FALSE)</f>
        <v>#N/A</v>
      </c>
    </row>
    <row r="62" spans="39:41" x14ac:dyDescent="0.35">
      <c r="AM62" t="s">
        <v>83</v>
      </c>
      <c r="AO62">
        <f>VLOOKUP($D$2,wday60,15,FALSE)</f>
        <v>0</v>
      </c>
    </row>
    <row r="63" spans="39:41" x14ac:dyDescent="0.35">
      <c r="AM63" t="s">
        <v>120</v>
      </c>
      <c r="AO63" t="e">
        <f>VLOOKUP($D$2,wday61,15,FALSE)</f>
        <v>#N/A</v>
      </c>
    </row>
    <row r="64" spans="39:41" x14ac:dyDescent="0.35">
      <c r="AM64" t="s">
        <v>121</v>
      </c>
      <c r="AO64" t="e">
        <f>VLOOKUP($D$2,wday62,15,FALSE)</f>
        <v>#N/A</v>
      </c>
    </row>
    <row r="65" spans="39:41" x14ac:dyDescent="0.35">
      <c r="AM65" t="s">
        <v>122</v>
      </c>
      <c r="AO65" t="e">
        <f>VLOOKUP($D$2,wday63,15,FALSE)</f>
        <v>#N/A</v>
      </c>
    </row>
    <row r="66" spans="39:41" x14ac:dyDescent="0.35">
      <c r="AM66" t="s">
        <v>123</v>
      </c>
      <c r="AO66">
        <f>VLOOKUP($D$2,wday64,15,FALSE)</f>
        <v>0</v>
      </c>
    </row>
  </sheetData>
  <mergeCells count="3">
    <mergeCell ref="A1:T1"/>
    <mergeCell ref="A2:C2"/>
    <mergeCell ref="E2:T2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Exercises!$C$2:$C$25</xm:f>
          </x14:formula1>
          <xm:sqref>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V33"/>
  <sheetViews>
    <sheetView tabSelected="1" workbookViewId="0"/>
  </sheetViews>
  <sheetFormatPr defaultRowHeight="14.5" x14ac:dyDescent="0.35"/>
  <cols>
    <col min="1" max="1" width="24.7265625" bestFit="1" customWidth="1"/>
    <col min="2" max="2" width="10.26953125" customWidth="1"/>
    <col min="3" max="3" width="4.453125" bestFit="1" customWidth="1"/>
    <col min="4" max="4" width="7.453125" bestFit="1" customWidth="1"/>
    <col min="5" max="5" width="5.453125" hidden="1" customWidth="1"/>
    <col min="6" max="6" width="4.453125" bestFit="1" customWidth="1"/>
    <col min="7" max="7" width="7.453125" bestFit="1" customWidth="1"/>
    <col min="8" max="8" width="5.453125" hidden="1" customWidth="1"/>
    <col min="9" max="9" width="4.453125" bestFit="1" customWidth="1"/>
    <col min="10" max="10" width="7.453125" bestFit="1" customWidth="1"/>
    <col min="11" max="11" width="5.453125" hidden="1" customWidth="1"/>
    <col min="12" max="12" width="4.453125" bestFit="1" customWidth="1"/>
    <col min="13" max="13" width="7.453125" bestFit="1" customWidth="1"/>
    <col min="14" max="14" width="4.453125" bestFit="1" customWidth="1"/>
    <col min="15" max="15" width="7.453125" bestFit="1" customWidth="1"/>
    <col min="16" max="16" width="5.453125" hidden="1" customWidth="1"/>
    <col min="17" max="17" width="4.81640625" bestFit="1" customWidth="1"/>
    <col min="18" max="18" width="7.81640625" bestFit="1" customWidth="1"/>
    <col min="19" max="19" width="6" bestFit="1" customWidth="1"/>
  </cols>
  <sheetData>
    <row r="1" spans="1:22" ht="21" x14ac:dyDescent="0.5">
      <c r="A1" s="21" t="s">
        <v>89</v>
      </c>
      <c r="B1" s="22">
        <v>42450</v>
      </c>
      <c r="C1" s="71" t="s">
        <v>84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</row>
    <row r="2" spans="1:22" x14ac:dyDescent="0.35">
      <c r="A2" s="80">
        <f>B1</f>
        <v>42450</v>
      </c>
      <c r="B2" s="81"/>
      <c r="C2" s="79" t="s">
        <v>4</v>
      </c>
      <c r="D2" s="70"/>
      <c r="E2" s="70"/>
      <c r="F2" s="70" t="s">
        <v>5</v>
      </c>
      <c r="G2" s="70"/>
      <c r="H2" s="70"/>
      <c r="I2" s="70" t="s">
        <v>6</v>
      </c>
      <c r="J2" s="70"/>
      <c r="K2" s="70"/>
      <c r="L2" s="70" t="s">
        <v>7</v>
      </c>
      <c r="M2" s="70"/>
      <c r="N2" s="70" t="s">
        <v>104</v>
      </c>
      <c r="O2" s="70"/>
      <c r="P2" s="70"/>
      <c r="Q2" s="70" t="s">
        <v>88</v>
      </c>
      <c r="R2" s="70"/>
      <c r="S2" s="70"/>
      <c r="T2" s="70" t="s">
        <v>3</v>
      </c>
      <c r="U2" s="70"/>
      <c r="V2" s="82"/>
    </row>
    <row r="3" spans="1:22" ht="15" customHeight="1" x14ac:dyDescent="0.35">
      <c r="A3" s="1" t="s">
        <v>0</v>
      </c>
      <c r="B3" s="14" t="s">
        <v>21</v>
      </c>
      <c r="C3" s="3" t="s">
        <v>22</v>
      </c>
      <c r="D3" s="3" t="s">
        <v>1</v>
      </c>
      <c r="E3" s="4" t="s">
        <v>87</v>
      </c>
      <c r="F3" s="3" t="s">
        <v>22</v>
      </c>
      <c r="G3" s="3" t="s">
        <v>1</v>
      </c>
      <c r="H3" s="4" t="s">
        <v>87</v>
      </c>
      <c r="I3" s="2" t="s">
        <v>22</v>
      </c>
      <c r="J3" s="3" t="s">
        <v>1</v>
      </c>
      <c r="K3" s="4" t="s">
        <v>87</v>
      </c>
      <c r="L3" s="2" t="s">
        <v>22</v>
      </c>
      <c r="M3" s="3" t="s">
        <v>1</v>
      </c>
      <c r="N3" s="2" t="s">
        <v>22</v>
      </c>
      <c r="O3" s="3" t="s">
        <v>1</v>
      </c>
      <c r="P3" s="4" t="s">
        <v>87</v>
      </c>
      <c r="Q3" s="2" t="s">
        <v>22</v>
      </c>
      <c r="R3" s="3" t="s">
        <v>1</v>
      </c>
      <c r="S3" s="4" t="s">
        <v>87</v>
      </c>
      <c r="T3" s="74"/>
      <c r="U3" s="74"/>
      <c r="V3" s="75"/>
    </row>
    <row r="4" spans="1:22" x14ac:dyDescent="0.35">
      <c r="A4" s="15" t="s">
        <v>105</v>
      </c>
      <c r="B4" s="16" t="s">
        <v>19</v>
      </c>
      <c r="C4" s="9"/>
      <c r="D4" s="10"/>
      <c r="E4" s="13">
        <f>C4*D4</f>
        <v>0</v>
      </c>
      <c r="F4" s="23"/>
      <c r="G4" s="24"/>
      <c r="H4" s="25">
        <f>F4*G4</f>
        <v>0</v>
      </c>
      <c r="I4" s="32"/>
      <c r="J4" s="33"/>
      <c r="K4" s="34">
        <f>I4*J4</f>
        <v>0</v>
      </c>
      <c r="L4" s="44"/>
      <c r="M4" s="45"/>
      <c r="N4" s="48"/>
      <c r="O4" s="49"/>
      <c r="P4" s="41">
        <f>N4*O4</f>
        <v>0</v>
      </c>
      <c r="Q4" s="50">
        <f>SUM(N4,I4,F4,C4,L4)</f>
        <v>0</v>
      </c>
      <c r="R4" s="51">
        <f>SUM(O4,J4,G4,D4,M4)</f>
        <v>0</v>
      </c>
      <c r="S4" s="52">
        <f>Q4*R4</f>
        <v>0</v>
      </c>
      <c r="T4" s="74"/>
      <c r="U4" s="74"/>
      <c r="V4" s="75"/>
    </row>
    <row r="5" spans="1:22" x14ac:dyDescent="0.35">
      <c r="A5" s="17" t="s">
        <v>106</v>
      </c>
      <c r="B5" s="18" t="s">
        <v>19</v>
      </c>
      <c r="C5" s="7"/>
      <c r="D5" s="5"/>
      <c r="E5" s="11">
        <f t="shared" ref="E5:E9" si="0">C5*D5</f>
        <v>0</v>
      </c>
      <c r="F5" s="26"/>
      <c r="G5" s="27"/>
      <c r="H5" s="28">
        <f t="shared" ref="H5:H9" si="1">F5*G5</f>
        <v>0</v>
      </c>
      <c r="I5" s="35"/>
      <c r="J5" s="36"/>
      <c r="K5" s="37">
        <f t="shared" ref="K5:K9" si="2">I5*J5</f>
        <v>0</v>
      </c>
      <c r="L5" s="46"/>
      <c r="M5" s="47"/>
      <c r="N5" s="48"/>
      <c r="O5" s="49"/>
      <c r="P5" s="42">
        <f t="shared" ref="P5:P9" si="3">N5*O5</f>
        <v>0</v>
      </c>
      <c r="Q5" s="50">
        <f t="shared" ref="Q5:Q9" si="4">SUM(N5,I5,F5,C5,L5)</f>
        <v>0</v>
      </c>
      <c r="R5" s="51">
        <f t="shared" ref="R5:R9" si="5">SUM(O5,J5,G5,D5,M5)</f>
        <v>0</v>
      </c>
      <c r="S5" s="53">
        <f t="shared" ref="S5:S9" si="6">Q5*R5</f>
        <v>0</v>
      </c>
      <c r="T5" s="74"/>
      <c r="U5" s="74"/>
      <c r="V5" s="75"/>
    </row>
    <row r="6" spans="1:22" x14ac:dyDescent="0.35">
      <c r="A6" s="17" t="s">
        <v>107</v>
      </c>
      <c r="B6" s="18" t="s">
        <v>19</v>
      </c>
      <c r="C6" s="7"/>
      <c r="D6" s="5"/>
      <c r="E6" s="11">
        <f t="shared" si="0"/>
        <v>0</v>
      </c>
      <c r="F6" s="26"/>
      <c r="G6" s="27"/>
      <c r="H6" s="28">
        <f t="shared" si="1"/>
        <v>0</v>
      </c>
      <c r="I6" s="35"/>
      <c r="J6" s="36"/>
      <c r="K6" s="37">
        <f t="shared" si="2"/>
        <v>0</v>
      </c>
      <c r="L6" s="46"/>
      <c r="M6" s="47"/>
      <c r="N6" s="48"/>
      <c r="O6" s="49"/>
      <c r="P6" s="42">
        <f t="shared" si="3"/>
        <v>0</v>
      </c>
      <c r="Q6" s="50">
        <f t="shared" si="4"/>
        <v>0</v>
      </c>
      <c r="R6" s="51">
        <f t="shared" si="5"/>
        <v>0</v>
      </c>
      <c r="S6" s="53">
        <f t="shared" si="6"/>
        <v>0</v>
      </c>
      <c r="T6" s="74"/>
      <c r="U6" s="74"/>
      <c r="V6" s="75"/>
    </row>
    <row r="7" spans="1:22" x14ac:dyDescent="0.35">
      <c r="A7" s="17" t="s">
        <v>108</v>
      </c>
      <c r="B7" s="18" t="s">
        <v>19</v>
      </c>
      <c r="C7" s="7"/>
      <c r="D7" s="5"/>
      <c r="E7" s="11">
        <f t="shared" si="0"/>
        <v>0</v>
      </c>
      <c r="F7" s="26"/>
      <c r="G7" s="27"/>
      <c r="H7" s="28">
        <f t="shared" si="1"/>
        <v>0</v>
      </c>
      <c r="I7" s="35"/>
      <c r="J7" s="36"/>
      <c r="K7" s="37">
        <f t="shared" si="2"/>
        <v>0</v>
      </c>
      <c r="L7" s="46"/>
      <c r="M7" s="47"/>
      <c r="N7" s="48"/>
      <c r="O7" s="49"/>
      <c r="P7" s="42">
        <f t="shared" si="3"/>
        <v>0</v>
      </c>
      <c r="Q7" s="50">
        <f t="shared" si="4"/>
        <v>0</v>
      </c>
      <c r="R7" s="51">
        <f t="shared" si="5"/>
        <v>0</v>
      </c>
      <c r="S7" s="53">
        <f t="shared" si="6"/>
        <v>0</v>
      </c>
      <c r="T7" s="74"/>
      <c r="U7" s="74"/>
      <c r="V7" s="75"/>
    </row>
    <row r="8" spans="1:22" x14ac:dyDescent="0.35">
      <c r="A8" s="17" t="s">
        <v>17</v>
      </c>
      <c r="B8" s="18" t="s">
        <v>117</v>
      </c>
      <c r="C8" s="7"/>
      <c r="D8" s="5"/>
      <c r="E8" s="11">
        <f t="shared" si="0"/>
        <v>0</v>
      </c>
      <c r="F8" s="26"/>
      <c r="G8" s="27"/>
      <c r="H8" s="28">
        <f t="shared" si="1"/>
        <v>0</v>
      </c>
      <c r="I8" s="35"/>
      <c r="J8" s="36"/>
      <c r="K8" s="37">
        <f t="shared" si="2"/>
        <v>0</v>
      </c>
      <c r="L8" s="46"/>
      <c r="M8" s="47"/>
      <c r="N8" s="48"/>
      <c r="O8" s="49"/>
      <c r="P8" s="42">
        <f t="shared" si="3"/>
        <v>0</v>
      </c>
      <c r="Q8" s="50">
        <f t="shared" si="4"/>
        <v>0</v>
      </c>
      <c r="R8" s="51">
        <f t="shared" si="5"/>
        <v>0</v>
      </c>
      <c r="S8" s="53">
        <f t="shared" si="6"/>
        <v>0</v>
      </c>
      <c r="T8" s="74"/>
      <c r="U8" s="74"/>
      <c r="V8" s="75"/>
    </row>
    <row r="9" spans="1:22" x14ac:dyDescent="0.35">
      <c r="A9" s="17" t="s">
        <v>8</v>
      </c>
      <c r="B9" s="18" t="s">
        <v>118</v>
      </c>
      <c r="C9" s="7"/>
      <c r="D9" s="5"/>
      <c r="E9" s="11">
        <f t="shared" si="0"/>
        <v>0</v>
      </c>
      <c r="F9" s="26"/>
      <c r="G9" s="27"/>
      <c r="H9" s="28">
        <f t="shared" si="1"/>
        <v>0</v>
      </c>
      <c r="I9" s="35"/>
      <c r="J9" s="36"/>
      <c r="K9" s="37">
        <f t="shared" si="2"/>
        <v>0</v>
      </c>
      <c r="L9" s="46"/>
      <c r="M9" s="47"/>
      <c r="N9" s="48"/>
      <c r="O9" s="49"/>
      <c r="P9" s="42">
        <f t="shared" si="3"/>
        <v>0</v>
      </c>
      <c r="Q9" s="50">
        <f t="shared" si="4"/>
        <v>0</v>
      </c>
      <c r="R9" s="51">
        <f t="shared" si="5"/>
        <v>0</v>
      </c>
      <c r="S9" s="53">
        <f t="shared" si="6"/>
        <v>0</v>
      </c>
      <c r="T9" s="74"/>
      <c r="U9" s="74"/>
      <c r="V9" s="75"/>
    </row>
    <row r="10" spans="1:22" x14ac:dyDescent="0.35">
      <c r="A10" s="80">
        <f>A2+1</f>
        <v>42451</v>
      </c>
      <c r="B10" s="81"/>
      <c r="C10" s="79" t="s">
        <v>4</v>
      </c>
      <c r="D10" s="70"/>
      <c r="E10" s="70"/>
      <c r="F10" s="70" t="s">
        <v>5</v>
      </c>
      <c r="G10" s="70"/>
      <c r="H10" s="70"/>
      <c r="I10" s="70" t="s">
        <v>6</v>
      </c>
      <c r="J10" s="70"/>
      <c r="K10" s="70"/>
      <c r="L10" s="70" t="s">
        <v>7</v>
      </c>
      <c r="M10" s="70"/>
      <c r="N10" s="70" t="s">
        <v>104</v>
      </c>
      <c r="O10" s="70"/>
      <c r="P10" s="70"/>
      <c r="Q10" s="70" t="s">
        <v>88</v>
      </c>
      <c r="R10" s="70"/>
      <c r="S10" s="70"/>
      <c r="T10" s="70" t="s">
        <v>3</v>
      </c>
      <c r="U10" s="70"/>
      <c r="V10" s="82"/>
    </row>
    <row r="11" spans="1:22" x14ac:dyDescent="0.35">
      <c r="A11" s="1" t="s">
        <v>0</v>
      </c>
      <c r="B11" s="14" t="s">
        <v>21</v>
      </c>
      <c r="C11" s="3" t="s">
        <v>22</v>
      </c>
      <c r="D11" s="3" t="s">
        <v>1</v>
      </c>
      <c r="E11" s="4" t="s">
        <v>87</v>
      </c>
      <c r="F11" s="3" t="s">
        <v>22</v>
      </c>
      <c r="G11" s="3" t="s">
        <v>1</v>
      </c>
      <c r="H11" s="4" t="s">
        <v>87</v>
      </c>
      <c r="I11" s="2" t="s">
        <v>22</v>
      </c>
      <c r="J11" s="3" t="s">
        <v>1</v>
      </c>
      <c r="K11" s="4" t="s">
        <v>2</v>
      </c>
      <c r="L11" s="2" t="s">
        <v>22</v>
      </c>
      <c r="M11" s="3" t="s">
        <v>1</v>
      </c>
      <c r="N11" s="2" t="s">
        <v>22</v>
      </c>
      <c r="O11" s="3" t="s">
        <v>1</v>
      </c>
      <c r="P11" s="4" t="s">
        <v>87</v>
      </c>
      <c r="Q11" s="2" t="s">
        <v>22</v>
      </c>
      <c r="R11" s="3" t="s">
        <v>1</v>
      </c>
      <c r="S11" s="4" t="s">
        <v>87</v>
      </c>
      <c r="T11" s="74"/>
      <c r="U11" s="74"/>
      <c r="V11" s="75"/>
    </row>
    <row r="12" spans="1:22" x14ac:dyDescent="0.35">
      <c r="A12" s="15" t="s">
        <v>9</v>
      </c>
      <c r="B12" s="16" t="s">
        <v>19</v>
      </c>
      <c r="C12" s="9"/>
      <c r="D12" s="10"/>
      <c r="E12" s="13">
        <f>C12*D12</f>
        <v>0</v>
      </c>
      <c r="F12" s="23"/>
      <c r="G12" s="24"/>
      <c r="H12" s="25">
        <f>F12*G12</f>
        <v>0</v>
      </c>
      <c r="I12" s="32"/>
      <c r="J12" s="33"/>
      <c r="K12" s="34">
        <f>I12*J12</f>
        <v>0</v>
      </c>
      <c r="L12" s="44"/>
      <c r="M12" s="45"/>
      <c r="N12" s="48"/>
      <c r="O12" s="49"/>
      <c r="P12" s="41">
        <f>N12*O12</f>
        <v>0</v>
      </c>
      <c r="Q12" s="50">
        <f>SUM(N12,I12,F12,C12,L12)</f>
        <v>0</v>
      </c>
      <c r="R12" s="51">
        <f>SUM(O12,J12,G12,D12,M12)</f>
        <v>0</v>
      </c>
      <c r="S12" s="52">
        <f>Q12*R12</f>
        <v>0</v>
      </c>
      <c r="T12" s="74"/>
      <c r="U12" s="74"/>
      <c r="V12" s="75"/>
    </row>
    <row r="13" spans="1:22" x14ac:dyDescent="0.35">
      <c r="A13" s="17" t="s">
        <v>109</v>
      </c>
      <c r="B13" s="18" t="s">
        <v>19</v>
      </c>
      <c r="C13" s="7"/>
      <c r="D13" s="5"/>
      <c r="E13" s="11">
        <f t="shared" ref="E13:E17" si="7">C13*D13</f>
        <v>0</v>
      </c>
      <c r="F13" s="26"/>
      <c r="G13" s="27"/>
      <c r="H13" s="28">
        <f t="shared" ref="H13:H17" si="8">F13*G13</f>
        <v>0</v>
      </c>
      <c r="I13" s="35"/>
      <c r="J13" s="36"/>
      <c r="K13" s="37">
        <f t="shared" ref="K13:K17" si="9">I13*J13</f>
        <v>0</v>
      </c>
      <c r="L13" s="46"/>
      <c r="M13" s="47"/>
      <c r="N13" s="48"/>
      <c r="O13" s="49"/>
      <c r="P13" s="42">
        <f t="shared" ref="P13:P17" si="10">N13*O13</f>
        <v>0</v>
      </c>
      <c r="Q13" s="50">
        <f t="shared" ref="Q13:Q17" si="11">SUM(N13,I13,F13,C13,L13)</f>
        <v>0</v>
      </c>
      <c r="R13" s="51">
        <f t="shared" ref="R13:R17" si="12">SUM(O13,J13,G13,D13,M13)</f>
        <v>0</v>
      </c>
      <c r="S13" s="53">
        <f t="shared" ref="S13:S17" si="13">Q13*R13</f>
        <v>0</v>
      </c>
      <c r="T13" s="74"/>
      <c r="U13" s="74"/>
      <c r="V13" s="75"/>
    </row>
    <row r="14" spans="1:22" x14ac:dyDescent="0.35">
      <c r="A14" s="17" t="s">
        <v>110</v>
      </c>
      <c r="B14" s="18" t="s">
        <v>19</v>
      </c>
      <c r="C14" s="7"/>
      <c r="D14" s="5"/>
      <c r="E14" s="11">
        <f t="shared" si="7"/>
        <v>0</v>
      </c>
      <c r="F14" s="26"/>
      <c r="G14" s="27"/>
      <c r="H14" s="28">
        <f t="shared" si="8"/>
        <v>0</v>
      </c>
      <c r="I14" s="35"/>
      <c r="J14" s="36"/>
      <c r="K14" s="37">
        <f t="shared" si="9"/>
        <v>0</v>
      </c>
      <c r="L14" s="46"/>
      <c r="M14" s="47"/>
      <c r="N14" s="48"/>
      <c r="O14" s="49"/>
      <c r="P14" s="42">
        <f t="shared" si="10"/>
        <v>0</v>
      </c>
      <c r="Q14" s="50">
        <f t="shared" si="11"/>
        <v>0</v>
      </c>
      <c r="R14" s="51">
        <f t="shared" si="12"/>
        <v>0</v>
      </c>
      <c r="S14" s="53">
        <f t="shared" si="13"/>
        <v>0</v>
      </c>
      <c r="T14" s="74"/>
      <c r="U14" s="74"/>
      <c r="V14" s="75"/>
    </row>
    <row r="15" spans="1:22" x14ac:dyDescent="0.35">
      <c r="A15" s="17" t="s">
        <v>13</v>
      </c>
      <c r="B15" s="18" t="s">
        <v>19</v>
      </c>
      <c r="C15" s="7"/>
      <c r="D15" s="5"/>
      <c r="E15" s="11">
        <f t="shared" si="7"/>
        <v>0</v>
      </c>
      <c r="F15" s="26"/>
      <c r="G15" s="27"/>
      <c r="H15" s="28">
        <f t="shared" si="8"/>
        <v>0</v>
      </c>
      <c r="I15" s="35"/>
      <c r="J15" s="36"/>
      <c r="K15" s="37">
        <f t="shared" si="9"/>
        <v>0</v>
      </c>
      <c r="L15" s="46"/>
      <c r="M15" s="47"/>
      <c r="N15" s="48"/>
      <c r="O15" s="49"/>
      <c r="P15" s="42">
        <f t="shared" si="10"/>
        <v>0</v>
      </c>
      <c r="Q15" s="50">
        <f t="shared" si="11"/>
        <v>0</v>
      </c>
      <c r="R15" s="51">
        <f t="shared" si="12"/>
        <v>0</v>
      </c>
      <c r="S15" s="53">
        <f t="shared" si="13"/>
        <v>0</v>
      </c>
      <c r="T15" s="74"/>
      <c r="U15" s="74"/>
      <c r="V15" s="75"/>
    </row>
    <row r="16" spans="1:22" x14ac:dyDescent="0.35">
      <c r="A16" s="17" t="s">
        <v>111</v>
      </c>
      <c r="B16" s="18" t="s">
        <v>19</v>
      </c>
      <c r="C16" s="7"/>
      <c r="D16" s="5"/>
      <c r="E16" s="11">
        <f t="shared" si="7"/>
        <v>0</v>
      </c>
      <c r="F16" s="26"/>
      <c r="G16" s="27"/>
      <c r="H16" s="28">
        <f t="shared" si="8"/>
        <v>0</v>
      </c>
      <c r="I16" s="35"/>
      <c r="J16" s="36"/>
      <c r="K16" s="37">
        <f t="shared" si="9"/>
        <v>0</v>
      </c>
      <c r="L16" s="46"/>
      <c r="M16" s="47"/>
      <c r="N16" s="48"/>
      <c r="O16" s="49"/>
      <c r="P16" s="42">
        <f t="shared" si="10"/>
        <v>0</v>
      </c>
      <c r="Q16" s="50">
        <f t="shared" si="11"/>
        <v>0</v>
      </c>
      <c r="R16" s="51">
        <f t="shared" si="12"/>
        <v>0</v>
      </c>
      <c r="S16" s="53">
        <f t="shared" si="13"/>
        <v>0</v>
      </c>
      <c r="T16" s="74"/>
      <c r="U16" s="74"/>
      <c r="V16" s="75"/>
    </row>
    <row r="17" spans="1:22" x14ac:dyDescent="0.35">
      <c r="A17" s="17" t="s">
        <v>14</v>
      </c>
      <c r="B17" s="18" t="s">
        <v>19</v>
      </c>
      <c r="C17" s="7"/>
      <c r="D17" s="5"/>
      <c r="E17" s="11">
        <f t="shared" si="7"/>
        <v>0</v>
      </c>
      <c r="F17" s="26"/>
      <c r="G17" s="27"/>
      <c r="H17" s="28">
        <f t="shared" si="8"/>
        <v>0</v>
      </c>
      <c r="I17" s="35"/>
      <c r="J17" s="36"/>
      <c r="K17" s="37">
        <f t="shared" si="9"/>
        <v>0</v>
      </c>
      <c r="L17" s="46"/>
      <c r="M17" s="47"/>
      <c r="N17" s="48"/>
      <c r="O17" s="49"/>
      <c r="P17" s="42">
        <f t="shared" si="10"/>
        <v>0</v>
      </c>
      <c r="Q17" s="50">
        <f t="shared" si="11"/>
        <v>0</v>
      </c>
      <c r="R17" s="51">
        <f t="shared" si="12"/>
        <v>0</v>
      </c>
      <c r="S17" s="53">
        <f t="shared" si="13"/>
        <v>0</v>
      </c>
      <c r="T17" s="74"/>
      <c r="U17" s="74"/>
      <c r="V17" s="75"/>
    </row>
    <row r="18" spans="1:22" x14ac:dyDescent="0.35">
      <c r="A18" s="80">
        <f>A10+2</f>
        <v>42453</v>
      </c>
      <c r="B18" s="81"/>
      <c r="C18" s="79" t="s">
        <v>4</v>
      </c>
      <c r="D18" s="70"/>
      <c r="E18" s="70"/>
      <c r="F18" s="70" t="s">
        <v>5</v>
      </c>
      <c r="G18" s="70"/>
      <c r="H18" s="70"/>
      <c r="I18" s="70" t="s">
        <v>6</v>
      </c>
      <c r="J18" s="70"/>
      <c r="K18" s="70"/>
      <c r="L18" s="70" t="s">
        <v>7</v>
      </c>
      <c r="M18" s="70"/>
      <c r="N18" s="70" t="s">
        <v>104</v>
      </c>
      <c r="O18" s="70"/>
      <c r="P18" s="70"/>
      <c r="Q18" s="70" t="s">
        <v>88</v>
      </c>
      <c r="R18" s="70"/>
      <c r="S18" s="70"/>
      <c r="T18" s="70" t="s">
        <v>3</v>
      </c>
      <c r="U18" s="70"/>
      <c r="V18" s="82"/>
    </row>
    <row r="19" spans="1:22" x14ac:dyDescent="0.35">
      <c r="A19" s="1" t="s">
        <v>0</v>
      </c>
      <c r="B19" s="14" t="s">
        <v>21</v>
      </c>
      <c r="C19" s="3" t="s">
        <v>22</v>
      </c>
      <c r="D19" s="3" t="s">
        <v>1</v>
      </c>
      <c r="E19" s="4" t="s">
        <v>87</v>
      </c>
      <c r="F19" s="3" t="s">
        <v>22</v>
      </c>
      <c r="G19" s="3" t="s">
        <v>1</v>
      </c>
      <c r="H19" s="4" t="s">
        <v>87</v>
      </c>
      <c r="I19" s="2" t="s">
        <v>22</v>
      </c>
      <c r="J19" s="3" t="s">
        <v>1</v>
      </c>
      <c r="K19" s="4" t="s">
        <v>87</v>
      </c>
      <c r="L19" s="2" t="s">
        <v>22</v>
      </c>
      <c r="M19" s="3" t="s">
        <v>1</v>
      </c>
      <c r="N19" s="2" t="s">
        <v>22</v>
      </c>
      <c r="O19" s="3" t="s">
        <v>1</v>
      </c>
      <c r="P19" s="4" t="s">
        <v>87</v>
      </c>
      <c r="Q19" s="2" t="s">
        <v>22</v>
      </c>
      <c r="R19" s="3" t="s">
        <v>1</v>
      </c>
      <c r="S19" s="4" t="s">
        <v>87</v>
      </c>
      <c r="T19" s="74"/>
      <c r="U19" s="74"/>
      <c r="V19" s="75"/>
    </row>
    <row r="20" spans="1:22" x14ac:dyDescent="0.35">
      <c r="A20" s="15" t="s">
        <v>15</v>
      </c>
      <c r="B20" s="16" t="s">
        <v>20</v>
      </c>
      <c r="C20" s="9"/>
      <c r="D20" s="10"/>
      <c r="E20" s="13">
        <f>C20*D20</f>
        <v>0</v>
      </c>
      <c r="F20" s="23"/>
      <c r="G20" s="24"/>
      <c r="H20" s="25">
        <f>F20*G20</f>
        <v>0</v>
      </c>
      <c r="I20" s="32"/>
      <c r="J20" s="33"/>
      <c r="K20" s="34">
        <f>I20*J20</f>
        <v>0</v>
      </c>
      <c r="L20" s="44"/>
      <c r="M20" s="45"/>
      <c r="N20" s="48"/>
      <c r="O20" s="49"/>
      <c r="P20" s="41">
        <f>N20*O20</f>
        <v>0</v>
      </c>
      <c r="Q20" s="50">
        <f>SUM(N20,I20,F20,C20,L20)</f>
        <v>0</v>
      </c>
      <c r="R20" s="51">
        <f>SUM(O20,J20,G20,D20,M20)</f>
        <v>0</v>
      </c>
      <c r="S20" s="52">
        <f>Q20*R20</f>
        <v>0</v>
      </c>
      <c r="T20" s="74"/>
      <c r="U20" s="74"/>
      <c r="V20" s="75"/>
    </row>
    <row r="21" spans="1:22" x14ac:dyDescent="0.35">
      <c r="A21" s="17" t="s">
        <v>112</v>
      </c>
      <c r="B21" s="18" t="s">
        <v>20</v>
      </c>
      <c r="C21" s="7"/>
      <c r="D21" s="5"/>
      <c r="E21" s="11">
        <f t="shared" ref="E21:E25" si="14">C21*D21</f>
        <v>0</v>
      </c>
      <c r="F21" s="26"/>
      <c r="G21" s="27"/>
      <c r="H21" s="28">
        <f t="shared" ref="H21:H25" si="15">F21*G21</f>
        <v>0</v>
      </c>
      <c r="I21" s="35"/>
      <c r="J21" s="36"/>
      <c r="K21" s="37">
        <f t="shared" ref="K21:K25" si="16">I21*J21</f>
        <v>0</v>
      </c>
      <c r="L21" s="46"/>
      <c r="M21" s="47"/>
      <c r="N21" s="48"/>
      <c r="O21" s="49"/>
      <c r="P21" s="42">
        <f t="shared" ref="P21:P25" si="17">N21*O21</f>
        <v>0</v>
      </c>
      <c r="Q21" s="50">
        <f t="shared" ref="Q21:Q25" si="18">SUM(N21,I21,F21,C21,L21)</f>
        <v>0</v>
      </c>
      <c r="R21" s="51">
        <f t="shared" ref="R21:R25" si="19">SUM(O21,J21,G21,D21,M21)</f>
        <v>0</v>
      </c>
      <c r="S21" s="53">
        <f t="shared" ref="S21:S25" si="20">Q21*R21</f>
        <v>0</v>
      </c>
      <c r="T21" s="74"/>
      <c r="U21" s="74"/>
      <c r="V21" s="75"/>
    </row>
    <row r="22" spans="1:22" x14ac:dyDescent="0.35">
      <c r="A22" s="17" t="s">
        <v>16</v>
      </c>
      <c r="B22" s="18" t="s">
        <v>20</v>
      </c>
      <c r="C22" s="7"/>
      <c r="D22" s="5"/>
      <c r="E22" s="11">
        <f t="shared" si="14"/>
        <v>0</v>
      </c>
      <c r="F22" s="26"/>
      <c r="G22" s="27"/>
      <c r="H22" s="28">
        <f t="shared" si="15"/>
        <v>0</v>
      </c>
      <c r="I22" s="35"/>
      <c r="J22" s="36"/>
      <c r="K22" s="37">
        <f t="shared" si="16"/>
        <v>0</v>
      </c>
      <c r="L22" s="46"/>
      <c r="M22" s="47"/>
      <c r="N22" s="48"/>
      <c r="O22" s="49"/>
      <c r="P22" s="42">
        <f t="shared" si="17"/>
        <v>0</v>
      </c>
      <c r="Q22" s="50">
        <f t="shared" si="18"/>
        <v>0</v>
      </c>
      <c r="R22" s="51">
        <f t="shared" si="19"/>
        <v>0</v>
      </c>
      <c r="S22" s="53">
        <f t="shared" si="20"/>
        <v>0</v>
      </c>
      <c r="T22" s="74"/>
      <c r="U22" s="74"/>
      <c r="V22" s="75"/>
    </row>
    <row r="23" spans="1:22" x14ac:dyDescent="0.35">
      <c r="A23" s="17" t="s">
        <v>113</v>
      </c>
      <c r="B23" s="18" t="s">
        <v>20</v>
      </c>
      <c r="C23" s="7"/>
      <c r="D23" s="5"/>
      <c r="E23" s="11">
        <f t="shared" si="14"/>
        <v>0</v>
      </c>
      <c r="F23" s="26"/>
      <c r="G23" s="27"/>
      <c r="H23" s="28">
        <f t="shared" si="15"/>
        <v>0</v>
      </c>
      <c r="I23" s="35"/>
      <c r="J23" s="36"/>
      <c r="K23" s="37">
        <f t="shared" si="16"/>
        <v>0</v>
      </c>
      <c r="L23" s="46"/>
      <c r="M23" s="47"/>
      <c r="N23" s="48"/>
      <c r="O23" s="49"/>
      <c r="P23" s="42">
        <f t="shared" si="17"/>
        <v>0</v>
      </c>
      <c r="Q23" s="50">
        <f t="shared" si="18"/>
        <v>0</v>
      </c>
      <c r="R23" s="51">
        <f t="shared" si="19"/>
        <v>0</v>
      </c>
      <c r="S23" s="53">
        <f t="shared" si="20"/>
        <v>0</v>
      </c>
      <c r="T23" s="74"/>
      <c r="U23" s="74"/>
      <c r="V23" s="75"/>
    </row>
    <row r="24" spans="1:22" x14ac:dyDescent="0.35">
      <c r="A24" s="17" t="s">
        <v>18</v>
      </c>
      <c r="B24" s="18" t="s">
        <v>117</v>
      </c>
      <c r="C24" s="7"/>
      <c r="D24" s="5"/>
      <c r="E24" s="11">
        <f t="shared" si="14"/>
        <v>0</v>
      </c>
      <c r="F24" s="26"/>
      <c r="G24" s="27"/>
      <c r="H24" s="28">
        <f t="shared" si="15"/>
        <v>0</v>
      </c>
      <c r="I24" s="35"/>
      <c r="J24" s="36"/>
      <c r="K24" s="37">
        <f t="shared" si="16"/>
        <v>0</v>
      </c>
      <c r="L24" s="46"/>
      <c r="M24" s="47"/>
      <c r="N24" s="48"/>
      <c r="O24" s="49"/>
      <c r="P24" s="42">
        <f t="shared" si="17"/>
        <v>0</v>
      </c>
      <c r="Q24" s="50">
        <f t="shared" si="18"/>
        <v>0</v>
      </c>
      <c r="R24" s="51">
        <f t="shared" si="19"/>
        <v>0</v>
      </c>
      <c r="S24" s="53">
        <f t="shared" si="20"/>
        <v>0</v>
      </c>
      <c r="T24" s="74"/>
      <c r="U24" s="74"/>
      <c r="V24" s="75"/>
    </row>
    <row r="25" spans="1:22" x14ac:dyDescent="0.35">
      <c r="A25" s="17" t="s">
        <v>8</v>
      </c>
      <c r="B25" s="18" t="s">
        <v>118</v>
      </c>
      <c r="C25" s="7"/>
      <c r="D25" s="5"/>
      <c r="E25" s="11">
        <f t="shared" si="14"/>
        <v>0</v>
      </c>
      <c r="F25" s="26"/>
      <c r="G25" s="27"/>
      <c r="H25" s="28">
        <f t="shared" si="15"/>
        <v>0</v>
      </c>
      <c r="I25" s="35"/>
      <c r="J25" s="36"/>
      <c r="K25" s="37">
        <f t="shared" si="16"/>
        <v>0</v>
      </c>
      <c r="L25" s="46"/>
      <c r="M25" s="47"/>
      <c r="N25" s="48"/>
      <c r="O25" s="49"/>
      <c r="P25" s="42">
        <f t="shared" si="17"/>
        <v>0</v>
      </c>
      <c r="Q25" s="50">
        <f t="shared" si="18"/>
        <v>0</v>
      </c>
      <c r="R25" s="51">
        <f t="shared" si="19"/>
        <v>0</v>
      </c>
      <c r="S25" s="53">
        <f t="shared" si="20"/>
        <v>0</v>
      </c>
      <c r="T25" s="74"/>
      <c r="U25" s="74"/>
      <c r="V25" s="75"/>
    </row>
    <row r="26" spans="1:22" x14ac:dyDescent="0.35">
      <c r="A26" s="80">
        <f>A18+1</f>
        <v>42454</v>
      </c>
      <c r="B26" s="81"/>
      <c r="C26" s="79" t="s">
        <v>4</v>
      </c>
      <c r="D26" s="70"/>
      <c r="E26" s="70"/>
      <c r="F26" s="70" t="s">
        <v>5</v>
      </c>
      <c r="G26" s="70"/>
      <c r="H26" s="70"/>
      <c r="I26" s="70" t="s">
        <v>6</v>
      </c>
      <c r="J26" s="70"/>
      <c r="K26" s="70"/>
      <c r="L26" s="70" t="s">
        <v>7</v>
      </c>
      <c r="M26" s="70"/>
      <c r="N26" s="70" t="s">
        <v>104</v>
      </c>
      <c r="O26" s="70"/>
      <c r="P26" s="70"/>
      <c r="Q26" s="70" t="s">
        <v>23</v>
      </c>
      <c r="R26" s="70"/>
      <c r="S26" s="70"/>
      <c r="T26" s="70" t="s">
        <v>3</v>
      </c>
      <c r="U26" s="70"/>
      <c r="V26" s="82"/>
    </row>
    <row r="27" spans="1:22" ht="15" customHeight="1" x14ac:dyDescent="0.35">
      <c r="A27" s="1" t="s">
        <v>0</v>
      </c>
      <c r="B27" s="14" t="s">
        <v>21</v>
      </c>
      <c r="C27" s="3" t="s">
        <v>22</v>
      </c>
      <c r="D27" s="3" t="s">
        <v>1</v>
      </c>
      <c r="E27" s="4" t="s">
        <v>87</v>
      </c>
      <c r="F27" s="3" t="s">
        <v>22</v>
      </c>
      <c r="G27" s="3" t="s">
        <v>1</v>
      </c>
      <c r="H27" s="4" t="s">
        <v>87</v>
      </c>
      <c r="I27" s="2" t="s">
        <v>22</v>
      </c>
      <c r="J27" s="3" t="s">
        <v>1</v>
      </c>
      <c r="K27" s="4" t="s">
        <v>87</v>
      </c>
      <c r="L27" s="2" t="s">
        <v>22</v>
      </c>
      <c r="M27" s="3" t="s">
        <v>1</v>
      </c>
      <c r="N27" s="2" t="s">
        <v>22</v>
      </c>
      <c r="O27" s="3" t="s">
        <v>1</v>
      </c>
      <c r="P27" s="4" t="s">
        <v>87</v>
      </c>
      <c r="Q27" s="2" t="s">
        <v>22</v>
      </c>
      <c r="R27" s="3" t="s">
        <v>1</v>
      </c>
      <c r="S27" s="4" t="s">
        <v>87</v>
      </c>
      <c r="T27" s="73"/>
      <c r="U27" s="74"/>
      <c r="V27" s="75"/>
    </row>
    <row r="28" spans="1:22" x14ac:dyDescent="0.35">
      <c r="A28" s="15" t="s">
        <v>114</v>
      </c>
      <c r="B28" s="16" t="s">
        <v>20</v>
      </c>
      <c r="C28" s="9"/>
      <c r="D28" s="10"/>
      <c r="E28" s="13">
        <f>C28*D28</f>
        <v>0</v>
      </c>
      <c r="F28" s="23"/>
      <c r="G28" s="24"/>
      <c r="H28" s="25">
        <f>F28*G28</f>
        <v>0</v>
      </c>
      <c r="I28" s="32"/>
      <c r="J28" s="33"/>
      <c r="K28" s="34">
        <f>I28*J28</f>
        <v>0</v>
      </c>
      <c r="L28" s="44"/>
      <c r="M28" s="45"/>
      <c r="N28" s="48"/>
      <c r="O28" s="49"/>
      <c r="P28" s="41">
        <f>N28*O28</f>
        <v>0</v>
      </c>
      <c r="Q28" s="50">
        <f>SUM(N28,I28,F28,C28,L28)</f>
        <v>0</v>
      </c>
      <c r="R28" s="51">
        <f>SUM(O28,J28,G28,D28,M28)</f>
        <v>0</v>
      </c>
      <c r="S28" s="52">
        <f>Q28*R28</f>
        <v>0</v>
      </c>
      <c r="T28" s="73"/>
      <c r="U28" s="74"/>
      <c r="V28" s="75"/>
    </row>
    <row r="29" spans="1:22" x14ac:dyDescent="0.35">
      <c r="A29" s="17" t="s">
        <v>10</v>
      </c>
      <c r="B29" s="18" t="s">
        <v>20</v>
      </c>
      <c r="C29" s="7"/>
      <c r="D29" s="5"/>
      <c r="E29" s="11">
        <f t="shared" ref="E29:E33" si="21">C29*D29</f>
        <v>0</v>
      </c>
      <c r="F29" s="26"/>
      <c r="G29" s="27"/>
      <c r="H29" s="28">
        <f t="shared" ref="H29:H33" si="22">F29*G29</f>
        <v>0</v>
      </c>
      <c r="I29" s="35"/>
      <c r="J29" s="36"/>
      <c r="K29" s="37">
        <f t="shared" ref="K29:K33" si="23">I29*J29</f>
        <v>0</v>
      </c>
      <c r="L29" s="46"/>
      <c r="M29" s="47"/>
      <c r="N29" s="48"/>
      <c r="O29" s="49"/>
      <c r="P29" s="42">
        <f t="shared" ref="P29:P33" si="24">N29*O29</f>
        <v>0</v>
      </c>
      <c r="Q29" s="50">
        <f t="shared" ref="Q29:Q33" si="25">SUM(N29,I29,F29,C29,L29)</f>
        <v>0</v>
      </c>
      <c r="R29" s="51">
        <f t="shared" ref="R29:R33" si="26">SUM(O29,J29,G29,D29,M29)</f>
        <v>0</v>
      </c>
      <c r="S29" s="53">
        <f t="shared" ref="S29:S33" si="27">Q29*R29</f>
        <v>0</v>
      </c>
      <c r="T29" s="73"/>
      <c r="U29" s="74"/>
      <c r="V29" s="75"/>
    </row>
    <row r="30" spans="1:22" x14ac:dyDescent="0.35">
      <c r="A30" s="17" t="s">
        <v>115</v>
      </c>
      <c r="B30" s="18" t="s">
        <v>20</v>
      </c>
      <c r="C30" s="7"/>
      <c r="D30" s="5"/>
      <c r="E30" s="11">
        <f t="shared" si="21"/>
        <v>0</v>
      </c>
      <c r="F30" s="26"/>
      <c r="G30" s="27"/>
      <c r="H30" s="28">
        <f t="shared" si="22"/>
        <v>0</v>
      </c>
      <c r="I30" s="35"/>
      <c r="J30" s="36"/>
      <c r="K30" s="37">
        <f t="shared" si="23"/>
        <v>0</v>
      </c>
      <c r="L30" s="46"/>
      <c r="M30" s="47"/>
      <c r="N30" s="48"/>
      <c r="O30" s="49"/>
      <c r="P30" s="42">
        <f t="shared" si="24"/>
        <v>0</v>
      </c>
      <c r="Q30" s="50">
        <f t="shared" si="25"/>
        <v>0</v>
      </c>
      <c r="R30" s="51">
        <f t="shared" si="26"/>
        <v>0</v>
      </c>
      <c r="S30" s="53">
        <f t="shared" si="27"/>
        <v>0</v>
      </c>
      <c r="T30" s="73"/>
      <c r="U30" s="74"/>
      <c r="V30" s="75"/>
    </row>
    <row r="31" spans="1:22" x14ac:dyDescent="0.35">
      <c r="A31" s="17" t="s">
        <v>11</v>
      </c>
      <c r="B31" s="18" t="s">
        <v>20</v>
      </c>
      <c r="C31" s="7"/>
      <c r="D31" s="5"/>
      <c r="E31" s="11">
        <f t="shared" si="21"/>
        <v>0</v>
      </c>
      <c r="F31" s="26"/>
      <c r="G31" s="27"/>
      <c r="H31" s="28">
        <f t="shared" si="22"/>
        <v>0</v>
      </c>
      <c r="I31" s="35"/>
      <c r="J31" s="36"/>
      <c r="K31" s="37">
        <f t="shared" si="23"/>
        <v>0</v>
      </c>
      <c r="L31" s="46"/>
      <c r="M31" s="47"/>
      <c r="N31" s="48"/>
      <c r="O31" s="49"/>
      <c r="P31" s="42">
        <f t="shared" si="24"/>
        <v>0</v>
      </c>
      <c r="Q31" s="50">
        <f t="shared" si="25"/>
        <v>0</v>
      </c>
      <c r="R31" s="51">
        <f t="shared" si="26"/>
        <v>0</v>
      </c>
      <c r="S31" s="53">
        <f t="shared" si="27"/>
        <v>0</v>
      </c>
      <c r="T31" s="73"/>
      <c r="U31" s="74"/>
      <c r="V31" s="75"/>
    </row>
    <row r="32" spans="1:22" x14ac:dyDescent="0.35">
      <c r="A32" s="17" t="s">
        <v>116</v>
      </c>
      <c r="B32" s="18" t="s">
        <v>20</v>
      </c>
      <c r="C32" s="7"/>
      <c r="D32" s="5"/>
      <c r="E32" s="11">
        <f t="shared" si="21"/>
        <v>0</v>
      </c>
      <c r="F32" s="26"/>
      <c r="G32" s="27"/>
      <c r="H32" s="28">
        <f t="shared" si="22"/>
        <v>0</v>
      </c>
      <c r="I32" s="35"/>
      <c r="J32" s="36"/>
      <c r="K32" s="37">
        <f t="shared" si="23"/>
        <v>0</v>
      </c>
      <c r="L32" s="46"/>
      <c r="M32" s="47"/>
      <c r="N32" s="48"/>
      <c r="O32" s="49"/>
      <c r="P32" s="42">
        <f t="shared" si="24"/>
        <v>0</v>
      </c>
      <c r="Q32" s="50">
        <f t="shared" si="25"/>
        <v>0</v>
      </c>
      <c r="R32" s="51">
        <f t="shared" si="26"/>
        <v>0</v>
      </c>
      <c r="S32" s="53">
        <f t="shared" si="27"/>
        <v>0</v>
      </c>
      <c r="T32" s="73"/>
      <c r="U32" s="74"/>
      <c r="V32" s="75"/>
    </row>
    <row r="33" spans="1:22" x14ac:dyDescent="0.35">
      <c r="A33" s="17" t="s">
        <v>12</v>
      </c>
      <c r="B33" s="19" t="s">
        <v>20</v>
      </c>
      <c r="C33" s="8"/>
      <c r="D33" s="6"/>
      <c r="E33" s="12">
        <f t="shared" si="21"/>
        <v>0</v>
      </c>
      <c r="F33" s="29"/>
      <c r="G33" s="30"/>
      <c r="H33" s="31">
        <f t="shared" si="22"/>
        <v>0</v>
      </c>
      <c r="I33" s="38"/>
      <c r="J33" s="39"/>
      <c r="K33" s="40">
        <f t="shared" si="23"/>
        <v>0</v>
      </c>
      <c r="L33" s="54"/>
      <c r="M33" s="55"/>
      <c r="N33" s="56"/>
      <c r="O33" s="57"/>
      <c r="P33" s="43">
        <f t="shared" si="24"/>
        <v>0</v>
      </c>
      <c r="Q33" s="58">
        <f t="shared" si="25"/>
        <v>0</v>
      </c>
      <c r="R33" s="59">
        <f t="shared" si="26"/>
        <v>0</v>
      </c>
      <c r="S33" s="60">
        <f t="shared" si="27"/>
        <v>0</v>
      </c>
      <c r="T33" s="76"/>
      <c r="U33" s="77"/>
      <c r="V33" s="78"/>
    </row>
  </sheetData>
  <mergeCells count="37">
    <mergeCell ref="A10:B10"/>
    <mergeCell ref="A2:B2"/>
    <mergeCell ref="A18:B18"/>
    <mergeCell ref="A26:B26"/>
    <mergeCell ref="T10:V10"/>
    <mergeCell ref="T11:V17"/>
    <mergeCell ref="Q2:S2"/>
    <mergeCell ref="T2:V2"/>
    <mergeCell ref="T3:V9"/>
    <mergeCell ref="Q10:S10"/>
    <mergeCell ref="T18:V18"/>
    <mergeCell ref="Q18:S18"/>
    <mergeCell ref="T26:V26"/>
    <mergeCell ref="T19:V25"/>
    <mergeCell ref="Q26:S26"/>
    <mergeCell ref="N26:P26"/>
    <mergeCell ref="F10:H10"/>
    <mergeCell ref="I10:K10"/>
    <mergeCell ref="N10:P10"/>
    <mergeCell ref="L2:M2"/>
    <mergeCell ref="L10:M10"/>
    <mergeCell ref="L18:M18"/>
    <mergeCell ref="L26:M26"/>
    <mergeCell ref="C1:V1"/>
    <mergeCell ref="T27:V33"/>
    <mergeCell ref="C18:E18"/>
    <mergeCell ref="F18:H18"/>
    <mergeCell ref="I18:K18"/>
    <mergeCell ref="N18:P18"/>
    <mergeCell ref="C26:E26"/>
    <mergeCell ref="F26:H26"/>
    <mergeCell ref="I26:K26"/>
    <mergeCell ref="C2:E2"/>
    <mergeCell ref="F2:H2"/>
    <mergeCell ref="I2:K2"/>
    <mergeCell ref="N2:P2"/>
    <mergeCell ref="C10:E10"/>
  </mergeCells>
  <pageMargins left="0.7" right="0.7" top="0.75" bottom="0.75" header="0.3" footer="0.3"/>
  <pageSetup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33"/>
  <sheetViews>
    <sheetView workbookViewId="0"/>
  </sheetViews>
  <sheetFormatPr defaultRowHeight="14.5" x14ac:dyDescent="0.35"/>
  <cols>
    <col min="1" max="1" width="24.7265625" bestFit="1" customWidth="1"/>
    <col min="2" max="2" width="10.26953125" customWidth="1"/>
    <col min="3" max="3" width="4.453125" bestFit="1" customWidth="1"/>
    <col min="4" max="4" width="7.453125" bestFit="1" customWidth="1"/>
    <col min="5" max="5" width="5.453125" hidden="1" customWidth="1"/>
    <col min="6" max="6" width="4.453125" bestFit="1" customWidth="1"/>
    <col min="7" max="7" width="7.453125" bestFit="1" customWidth="1"/>
    <col min="8" max="8" width="5.453125" hidden="1" customWidth="1"/>
    <col min="9" max="9" width="4.453125" bestFit="1" customWidth="1"/>
    <col min="10" max="10" width="7.453125" bestFit="1" customWidth="1"/>
    <col min="11" max="11" width="5.453125" hidden="1" customWidth="1"/>
    <col min="12" max="12" width="4.453125" bestFit="1" customWidth="1"/>
    <col min="13" max="13" width="7.453125" bestFit="1" customWidth="1"/>
    <col min="14" max="14" width="4.453125" bestFit="1" customWidth="1"/>
    <col min="15" max="15" width="7.453125" bestFit="1" customWidth="1"/>
    <col min="16" max="16" width="5.453125" hidden="1" customWidth="1"/>
    <col min="17" max="17" width="4.81640625" bestFit="1" customWidth="1"/>
    <col min="18" max="18" width="7.81640625" bestFit="1" customWidth="1"/>
    <col min="19" max="19" width="6" bestFit="1" customWidth="1"/>
  </cols>
  <sheetData>
    <row r="1" spans="1:22" ht="21" x14ac:dyDescent="0.5">
      <c r="A1" s="21" t="s">
        <v>89</v>
      </c>
      <c r="B1" s="22">
        <f>Week1!B1+7</f>
        <v>42457</v>
      </c>
      <c r="C1" s="71" t="s">
        <v>90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</row>
    <row r="2" spans="1:22" x14ac:dyDescent="0.35">
      <c r="A2" s="80">
        <f>B1</f>
        <v>42457</v>
      </c>
      <c r="B2" s="81"/>
      <c r="C2" s="79" t="s">
        <v>4</v>
      </c>
      <c r="D2" s="70"/>
      <c r="E2" s="70"/>
      <c r="F2" s="70" t="s">
        <v>5</v>
      </c>
      <c r="G2" s="70"/>
      <c r="H2" s="70"/>
      <c r="I2" s="70" t="s">
        <v>6</v>
      </c>
      <c r="J2" s="70"/>
      <c r="K2" s="70"/>
      <c r="L2" s="70" t="s">
        <v>7</v>
      </c>
      <c r="M2" s="70"/>
      <c r="N2" s="70" t="s">
        <v>104</v>
      </c>
      <c r="O2" s="70"/>
      <c r="P2" s="70"/>
      <c r="Q2" s="70" t="s">
        <v>88</v>
      </c>
      <c r="R2" s="70"/>
      <c r="S2" s="70"/>
      <c r="T2" s="70" t="s">
        <v>3</v>
      </c>
      <c r="U2" s="70"/>
      <c r="V2" s="82"/>
    </row>
    <row r="3" spans="1:22" ht="15" customHeight="1" x14ac:dyDescent="0.35">
      <c r="A3" s="1" t="s">
        <v>0</v>
      </c>
      <c r="B3" s="14" t="s">
        <v>21</v>
      </c>
      <c r="C3" s="3" t="s">
        <v>22</v>
      </c>
      <c r="D3" s="3" t="s">
        <v>1</v>
      </c>
      <c r="E3" s="4" t="s">
        <v>87</v>
      </c>
      <c r="F3" s="3" t="s">
        <v>22</v>
      </c>
      <c r="G3" s="3" t="s">
        <v>1</v>
      </c>
      <c r="H3" s="4" t="s">
        <v>87</v>
      </c>
      <c r="I3" s="2" t="s">
        <v>22</v>
      </c>
      <c r="J3" s="3" t="s">
        <v>1</v>
      </c>
      <c r="K3" s="4" t="s">
        <v>87</v>
      </c>
      <c r="L3" s="2" t="s">
        <v>22</v>
      </c>
      <c r="M3" s="3" t="s">
        <v>1</v>
      </c>
      <c r="N3" s="2" t="s">
        <v>22</v>
      </c>
      <c r="O3" s="3" t="s">
        <v>1</v>
      </c>
      <c r="P3" s="4" t="s">
        <v>87</v>
      </c>
      <c r="Q3" s="2" t="s">
        <v>22</v>
      </c>
      <c r="R3" s="3" t="s">
        <v>1</v>
      </c>
      <c r="S3" s="4" t="s">
        <v>87</v>
      </c>
      <c r="T3" s="74"/>
      <c r="U3" s="74"/>
      <c r="V3" s="75"/>
    </row>
    <row r="4" spans="1:22" x14ac:dyDescent="0.35">
      <c r="A4" s="15" t="s">
        <v>105</v>
      </c>
      <c r="B4" s="16" t="s">
        <v>19</v>
      </c>
      <c r="C4" s="9"/>
      <c r="D4" s="10"/>
      <c r="E4" s="13">
        <f>C4*D4</f>
        <v>0</v>
      </c>
      <c r="F4" s="23"/>
      <c r="G4" s="24"/>
      <c r="H4" s="25">
        <f>F4*G4</f>
        <v>0</v>
      </c>
      <c r="I4" s="32"/>
      <c r="J4" s="33"/>
      <c r="K4" s="34">
        <f>I4*J4</f>
        <v>0</v>
      </c>
      <c r="L4" s="44"/>
      <c r="M4" s="45"/>
      <c r="N4" s="48"/>
      <c r="O4" s="49"/>
      <c r="P4" s="41">
        <f>N4*O4</f>
        <v>0</v>
      </c>
      <c r="Q4" s="50">
        <f>SUM(N4,I4,F4,C4,L4)</f>
        <v>0</v>
      </c>
      <c r="R4" s="51">
        <f>SUM(O4,J4,G4,D4,M4)</f>
        <v>0</v>
      </c>
      <c r="S4" s="52">
        <f>Q4*R4</f>
        <v>0</v>
      </c>
      <c r="T4" s="74"/>
      <c r="U4" s="74"/>
      <c r="V4" s="75"/>
    </row>
    <row r="5" spans="1:22" x14ac:dyDescent="0.35">
      <c r="A5" s="17" t="s">
        <v>106</v>
      </c>
      <c r="B5" s="18" t="s">
        <v>19</v>
      </c>
      <c r="C5" s="7"/>
      <c r="D5" s="5"/>
      <c r="E5" s="11">
        <f t="shared" ref="E5:E9" si="0">C5*D5</f>
        <v>0</v>
      </c>
      <c r="F5" s="26"/>
      <c r="G5" s="27"/>
      <c r="H5" s="28">
        <f t="shared" ref="H5:H9" si="1">F5*G5</f>
        <v>0</v>
      </c>
      <c r="I5" s="35"/>
      <c r="J5" s="36"/>
      <c r="K5" s="37">
        <f t="shared" ref="K5:K9" si="2">I5*J5</f>
        <v>0</v>
      </c>
      <c r="L5" s="46"/>
      <c r="M5" s="47"/>
      <c r="N5" s="48"/>
      <c r="O5" s="49"/>
      <c r="P5" s="42">
        <f t="shared" ref="P5:P9" si="3">N5*O5</f>
        <v>0</v>
      </c>
      <c r="Q5" s="50">
        <f t="shared" ref="Q5:R9" si="4">SUM(N5,I5,F5,C5,L5)</f>
        <v>0</v>
      </c>
      <c r="R5" s="51">
        <f t="shared" si="4"/>
        <v>0</v>
      </c>
      <c r="S5" s="53">
        <f t="shared" ref="S5:S9" si="5">Q5*R5</f>
        <v>0</v>
      </c>
      <c r="T5" s="74"/>
      <c r="U5" s="74"/>
      <c r="V5" s="75"/>
    </row>
    <row r="6" spans="1:22" x14ac:dyDescent="0.35">
      <c r="A6" s="17" t="s">
        <v>107</v>
      </c>
      <c r="B6" s="18" t="s">
        <v>19</v>
      </c>
      <c r="C6" s="7"/>
      <c r="D6" s="5"/>
      <c r="E6" s="11">
        <f t="shared" si="0"/>
        <v>0</v>
      </c>
      <c r="F6" s="26"/>
      <c r="G6" s="27"/>
      <c r="H6" s="28">
        <f t="shared" si="1"/>
        <v>0</v>
      </c>
      <c r="I6" s="35"/>
      <c r="J6" s="36"/>
      <c r="K6" s="37">
        <f t="shared" si="2"/>
        <v>0</v>
      </c>
      <c r="L6" s="46"/>
      <c r="M6" s="47"/>
      <c r="N6" s="48"/>
      <c r="O6" s="49"/>
      <c r="P6" s="42">
        <f t="shared" si="3"/>
        <v>0</v>
      </c>
      <c r="Q6" s="50">
        <f t="shared" si="4"/>
        <v>0</v>
      </c>
      <c r="R6" s="51">
        <f t="shared" si="4"/>
        <v>0</v>
      </c>
      <c r="S6" s="53">
        <f t="shared" si="5"/>
        <v>0</v>
      </c>
      <c r="T6" s="74"/>
      <c r="U6" s="74"/>
      <c r="V6" s="75"/>
    </row>
    <row r="7" spans="1:22" x14ac:dyDescent="0.35">
      <c r="A7" s="17" t="s">
        <v>108</v>
      </c>
      <c r="B7" s="18" t="s">
        <v>19</v>
      </c>
      <c r="C7" s="7"/>
      <c r="D7" s="5"/>
      <c r="E7" s="11">
        <f t="shared" si="0"/>
        <v>0</v>
      </c>
      <c r="F7" s="26"/>
      <c r="G7" s="27"/>
      <c r="H7" s="28">
        <f t="shared" si="1"/>
        <v>0</v>
      </c>
      <c r="I7" s="35"/>
      <c r="J7" s="36"/>
      <c r="K7" s="37">
        <f t="shared" si="2"/>
        <v>0</v>
      </c>
      <c r="L7" s="46"/>
      <c r="M7" s="47"/>
      <c r="N7" s="48"/>
      <c r="O7" s="49"/>
      <c r="P7" s="42">
        <f t="shared" si="3"/>
        <v>0</v>
      </c>
      <c r="Q7" s="50">
        <f t="shared" si="4"/>
        <v>0</v>
      </c>
      <c r="R7" s="51">
        <f t="shared" si="4"/>
        <v>0</v>
      </c>
      <c r="S7" s="53">
        <f t="shared" si="5"/>
        <v>0</v>
      </c>
      <c r="T7" s="74"/>
      <c r="U7" s="74"/>
      <c r="V7" s="75"/>
    </row>
    <row r="8" spans="1:22" x14ac:dyDescent="0.35">
      <c r="A8" s="17" t="s">
        <v>17</v>
      </c>
      <c r="B8" s="18" t="s">
        <v>117</v>
      </c>
      <c r="C8" s="7"/>
      <c r="D8" s="5"/>
      <c r="E8" s="11">
        <f t="shared" si="0"/>
        <v>0</v>
      </c>
      <c r="F8" s="26"/>
      <c r="G8" s="27"/>
      <c r="H8" s="28">
        <f t="shared" si="1"/>
        <v>0</v>
      </c>
      <c r="I8" s="35"/>
      <c r="J8" s="36"/>
      <c r="K8" s="37">
        <f t="shared" si="2"/>
        <v>0</v>
      </c>
      <c r="L8" s="46"/>
      <c r="M8" s="47"/>
      <c r="N8" s="48"/>
      <c r="O8" s="49"/>
      <c r="P8" s="42">
        <f t="shared" si="3"/>
        <v>0</v>
      </c>
      <c r="Q8" s="50">
        <f t="shared" si="4"/>
        <v>0</v>
      </c>
      <c r="R8" s="51">
        <f t="shared" si="4"/>
        <v>0</v>
      </c>
      <c r="S8" s="53">
        <f t="shared" si="5"/>
        <v>0</v>
      </c>
      <c r="T8" s="74"/>
      <c r="U8" s="74"/>
      <c r="V8" s="75"/>
    </row>
    <row r="9" spans="1:22" x14ac:dyDescent="0.35">
      <c r="A9" s="17" t="s">
        <v>8</v>
      </c>
      <c r="B9" s="18" t="s">
        <v>118</v>
      </c>
      <c r="C9" s="7"/>
      <c r="D9" s="5"/>
      <c r="E9" s="11">
        <f t="shared" si="0"/>
        <v>0</v>
      </c>
      <c r="F9" s="26"/>
      <c r="G9" s="27"/>
      <c r="H9" s="28">
        <f t="shared" si="1"/>
        <v>0</v>
      </c>
      <c r="I9" s="35"/>
      <c r="J9" s="36"/>
      <c r="K9" s="37">
        <f t="shared" si="2"/>
        <v>0</v>
      </c>
      <c r="L9" s="46"/>
      <c r="M9" s="47"/>
      <c r="N9" s="48"/>
      <c r="O9" s="49"/>
      <c r="P9" s="42">
        <f t="shared" si="3"/>
        <v>0</v>
      </c>
      <c r="Q9" s="50">
        <f t="shared" si="4"/>
        <v>0</v>
      </c>
      <c r="R9" s="51">
        <f t="shared" si="4"/>
        <v>0</v>
      </c>
      <c r="S9" s="53">
        <f t="shared" si="5"/>
        <v>0</v>
      </c>
      <c r="T9" s="74"/>
      <c r="U9" s="74"/>
      <c r="V9" s="75"/>
    </row>
    <row r="10" spans="1:22" x14ac:dyDescent="0.35">
      <c r="A10" s="80">
        <f>A2+1</f>
        <v>42458</v>
      </c>
      <c r="B10" s="81"/>
      <c r="C10" s="79" t="s">
        <v>4</v>
      </c>
      <c r="D10" s="70"/>
      <c r="E10" s="70"/>
      <c r="F10" s="70" t="s">
        <v>5</v>
      </c>
      <c r="G10" s="70"/>
      <c r="H10" s="70"/>
      <c r="I10" s="70" t="s">
        <v>6</v>
      </c>
      <c r="J10" s="70"/>
      <c r="K10" s="70"/>
      <c r="L10" s="70" t="s">
        <v>7</v>
      </c>
      <c r="M10" s="70"/>
      <c r="N10" s="70" t="s">
        <v>104</v>
      </c>
      <c r="O10" s="70"/>
      <c r="P10" s="70"/>
      <c r="Q10" s="70" t="s">
        <v>88</v>
      </c>
      <c r="R10" s="70"/>
      <c r="S10" s="70"/>
      <c r="T10" s="70" t="s">
        <v>3</v>
      </c>
      <c r="U10" s="70"/>
      <c r="V10" s="82"/>
    </row>
    <row r="11" spans="1:22" x14ac:dyDescent="0.35">
      <c r="A11" s="1" t="s">
        <v>0</v>
      </c>
      <c r="B11" s="14" t="s">
        <v>21</v>
      </c>
      <c r="C11" s="3" t="s">
        <v>22</v>
      </c>
      <c r="D11" s="3" t="s">
        <v>1</v>
      </c>
      <c r="E11" s="4" t="s">
        <v>87</v>
      </c>
      <c r="F11" s="3" t="s">
        <v>22</v>
      </c>
      <c r="G11" s="3" t="s">
        <v>1</v>
      </c>
      <c r="H11" s="4" t="s">
        <v>87</v>
      </c>
      <c r="I11" s="2" t="s">
        <v>22</v>
      </c>
      <c r="J11" s="3" t="s">
        <v>1</v>
      </c>
      <c r="K11" s="4" t="s">
        <v>2</v>
      </c>
      <c r="L11" s="2" t="s">
        <v>22</v>
      </c>
      <c r="M11" s="3" t="s">
        <v>1</v>
      </c>
      <c r="N11" s="2" t="s">
        <v>22</v>
      </c>
      <c r="O11" s="3" t="s">
        <v>1</v>
      </c>
      <c r="P11" s="4" t="s">
        <v>87</v>
      </c>
      <c r="Q11" s="2" t="s">
        <v>22</v>
      </c>
      <c r="R11" s="3" t="s">
        <v>1</v>
      </c>
      <c r="S11" s="4" t="s">
        <v>87</v>
      </c>
      <c r="T11" s="74"/>
      <c r="U11" s="74"/>
      <c r="V11" s="75"/>
    </row>
    <row r="12" spans="1:22" x14ac:dyDescent="0.35">
      <c r="A12" s="15" t="s">
        <v>9</v>
      </c>
      <c r="B12" s="16" t="s">
        <v>19</v>
      </c>
      <c r="C12" s="9"/>
      <c r="D12" s="10"/>
      <c r="E12" s="13">
        <f>C12*D12</f>
        <v>0</v>
      </c>
      <c r="F12" s="23"/>
      <c r="G12" s="24"/>
      <c r="H12" s="25">
        <f>F12*G12</f>
        <v>0</v>
      </c>
      <c r="I12" s="32"/>
      <c r="J12" s="33"/>
      <c r="K12" s="34">
        <f>I12*J12</f>
        <v>0</v>
      </c>
      <c r="L12" s="44"/>
      <c r="M12" s="45"/>
      <c r="N12" s="48"/>
      <c r="O12" s="49"/>
      <c r="P12" s="41">
        <f>N12*O12</f>
        <v>0</v>
      </c>
      <c r="Q12" s="50">
        <f>SUM(N12,I12,F12,C12,L12)</f>
        <v>0</v>
      </c>
      <c r="R12" s="51">
        <f>SUM(O12,J12,G12,D12,M12)</f>
        <v>0</v>
      </c>
      <c r="S12" s="52">
        <f>Q12*R12</f>
        <v>0</v>
      </c>
      <c r="T12" s="74"/>
      <c r="U12" s="74"/>
      <c r="V12" s="75"/>
    </row>
    <row r="13" spans="1:22" x14ac:dyDescent="0.35">
      <c r="A13" s="17" t="s">
        <v>109</v>
      </c>
      <c r="B13" s="18" t="s">
        <v>19</v>
      </c>
      <c r="C13" s="7"/>
      <c r="D13" s="5"/>
      <c r="E13" s="11">
        <f t="shared" ref="E13:E17" si="6">C13*D13</f>
        <v>0</v>
      </c>
      <c r="F13" s="26"/>
      <c r="G13" s="27"/>
      <c r="H13" s="28">
        <f t="shared" ref="H13:H17" si="7">F13*G13</f>
        <v>0</v>
      </c>
      <c r="I13" s="35"/>
      <c r="J13" s="36"/>
      <c r="K13" s="37">
        <f t="shared" ref="K13:K17" si="8">I13*J13</f>
        <v>0</v>
      </c>
      <c r="L13" s="46"/>
      <c r="M13" s="47"/>
      <c r="N13" s="48"/>
      <c r="O13" s="49"/>
      <c r="P13" s="42">
        <f t="shared" ref="P13:P17" si="9">N13*O13</f>
        <v>0</v>
      </c>
      <c r="Q13" s="50">
        <f t="shared" ref="Q13:R17" si="10">SUM(N13,I13,F13,C13,L13)</f>
        <v>0</v>
      </c>
      <c r="R13" s="51">
        <f t="shared" si="10"/>
        <v>0</v>
      </c>
      <c r="S13" s="53">
        <f t="shared" ref="S13:S17" si="11">Q13*R13</f>
        <v>0</v>
      </c>
      <c r="T13" s="74"/>
      <c r="U13" s="74"/>
      <c r="V13" s="75"/>
    </row>
    <row r="14" spans="1:22" x14ac:dyDescent="0.35">
      <c r="A14" s="17" t="s">
        <v>110</v>
      </c>
      <c r="B14" s="18" t="s">
        <v>19</v>
      </c>
      <c r="C14" s="7"/>
      <c r="D14" s="5"/>
      <c r="E14" s="11">
        <f t="shared" si="6"/>
        <v>0</v>
      </c>
      <c r="F14" s="26"/>
      <c r="G14" s="27"/>
      <c r="H14" s="28">
        <f t="shared" si="7"/>
        <v>0</v>
      </c>
      <c r="I14" s="35"/>
      <c r="J14" s="36"/>
      <c r="K14" s="37">
        <f t="shared" si="8"/>
        <v>0</v>
      </c>
      <c r="L14" s="46"/>
      <c r="M14" s="47"/>
      <c r="N14" s="48"/>
      <c r="O14" s="49"/>
      <c r="P14" s="42">
        <f t="shared" si="9"/>
        <v>0</v>
      </c>
      <c r="Q14" s="50">
        <f t="shared" si="10"/>
        <v>0</v>
      </c>
      <c r="R14" s="51">
        <f t="shared" si="10"/>
        <v>0</v>
      </c>
      <c r="S14" s="53">
        <f t="shared" si="11"/>
        <v>0</v>
      </c>
      <c r="T14" s="74"/>
      <c r="U14" s="74"/>
      <c r="V14" s="75"/>
    </row>
    <row r="15" spans="1:22" x14ac:dyDescent="0.35">
      <c r="A15" s="17" t="s">
        <v>13</v>
      </c>
      <c r="B15" s="18" t="s">
        <v>19</v>
      </c>
      <c r="C15" s="7"/>
      <c r="D15" s="5"/>
      <c r="E15" s="11">
        <f t="shared" si="6"/>
        <v>0</v>
      </c>
      <c r="F15" s="26"/>
      <c r="G15" s="27"/>
      <c r="H15" s="28">
        <f t="shared" si="7"/>
        <v>0</v>
      </c>
      <c r="I15" s="35"/>
      <c r="J15" s="36"/>
      <c r="K15" s="37">
        <f t="shared" si="8"/>
        <v>0</v>
      </c>
      <c r="L15" s="46"/>
      <c r="M15" s="47"/>
      <c r="N15" s="48"/>
      <c r="O15" s="49"/>
      <c r="P15" s="42">
        <f t="shared" si="9"/>
        <v>0</v>
      </c>
      <c r="Q15" s="50">
        <f t="shared" si="10"/>
        <v>0</v>
      </c>
      <c r="R15" s="51">
        <f t="shared" si="10"/>
        <v>0</v>
      </c>
      <c r="S15" s="53">
        <f t="shared" si="11"/>
        <v>0</v>
      </c>
      <c r="T15" s="74"/>
      <c r="U15" s="74"/>
      <c r="V15" s="75"/>
    </row>
    <row r="16" spans="1:22" x14ac:dyDescent="0.35">
      <c r="A16" s="17" t="s">
        <v>111</v>
      </c>
      <c r="B16" s="18" t="s">
        <v>19</v>
      </c>
      <c r="C16" s="7"/>
      <c r="D16" s="5"/>
      <c r="E16" s="11">
        <f t="shared" si="6"/>
        <v>0</v>
      </c>
      <c r="F16" s="26"/>
      <c r="G16" s="27"/>
      <c r="H16" s="28">
        <f t="shared" si="7"/>
        <v>0</v>
      </c>
      <c r="I16" s="35"/>
      <c r="J16" s="36"/>
      <c r="K16" s="37">
        <f t="shared" si="8"/>
        <v>0</v>
      </c>
      <c r="L16" s="46"/>
      <c r="M16" s="47"/>
      <c r="N16" s="48"/>
      <c r="O16" s="49"/>
      <c r="P16" s="42">
        <f t="shared" si="9"/>
        <v>0</v>
      </c>
      <c r="Q16" s="50">
        <f t="shared" si="10"/>
        <v>0</v>
      </c>
      <c r="R16" s="51">
        <f t="shared" si="10"/>
        <v>0</v>
      </c>
      <c r="S16" s="53">
        <f t="shared" si="11"/>
        <v>0</v>
      </c>
      <c r="T16" s="74"/>
      <c r="U16" s="74"/>
      <c r="V16" s="75"/>
    </row>
    <row r="17" spans="1:22" x14ac:dyDescent="0.35">
      <c r="A17" s="17" t="s">
        <v>14</v>
      </c>
      <c r="B17" s="18" t="s">
        <v>19</v>
      </c>
      <c r="C17" s="7"/>
      <c r="D17" s="5"/>
      <c r="E17" s="11">
        <f t="shared" si="6"/>
        <v>0</v>
      </c>
      <c r="F17" s="26"/>
      <c r="G17" s="27"/>
      <c r="H17" s="28">
        <f t="shared" si="7"/>
        <v>0</v>
      </c>
      <c r="I17" s="35"/>
      <c r="J17" s="36"/>
      <c r="K17" s="37">
        <f t="shared" si="8"/>
        <v>0</v>
      </c>
      <c r="L17" s="46"/>
      <c r="M17" s="47"/>
      <c r="N17" s="48"/>
      <c r="O17" s="49"/>
      <c r="P17" s="42">
        <f t="shared" si="9"/>
        <v>0</v>
      </c>
      <c r="Q17" s="50">
        <f t="shared" si="10"/>
        <v>0</v>
      </c>
      <c r="R17" s="51">
        <f t="shared" si="10"/>
        <v>0</v>
      </c>
      <c r="S17" s="53">
        <f t="shared" si="11"/>
        <v>0</v>
      </c>
      <c r="T17" s="74"/>
      <c r="U17" s="74"/>
      <c r="V17" s="75"/>
    </row>
    <row r="18" spans="1:22" x14ac:dyDescent="0.35">
      <c r="A18" s="80">
        <f>A10+2</f>
        <v>42460</v>
      </c>
      <c r="B18" s="81"/>
      <c r="C18" s="79" t="s">
        <v>4</v>
      </c>
      <c r="D18" s="70"/>
      <c r="E18" s="70"/>
      <c r="F18" s="70" t="s">
        <v>5</v>
      </c>
      <c r="G18" s="70"/>
      <c r="H18" s="70"/>
      <c r="I18" s="70" t="s">
        <v>6</v>
      </c>
      <c r="J18" s="70"/>
      <c r="K18" s="70"/>
      <c r="L18" s="70" t="s">
        <v>7</v>
      </c>
      <c r="M18" s="70"/>
      <c r="N18" s="70" t="s">
        <v>104</v>
      </c>
      <c r="O18" s="70"/>
      <c r="P18" s="70"/>
      <c r="Q18" s="70" t="s">
        <v>88</v>
      </c>
      <c r="R18" s="70"/>
      <c r="S18" s="70"/>
      <c r="T18" s="70" t="s">
        <v>3</v>
      </c>
      <c r="U18" s="70"/>
      <c r="V18" s="82"/>
    </row>
    <row r="19" spans="1:22" x14ac:dyDescent="0.35">
      <c r="A19" s="1" t="s">
        <v>0</v>
      </c>
      <c r="B19" s="14" t="s">
        <v>21</v>
      </c>
      <c r="C19" s="3" t="s">
        <v>22</v>
      </c>
      <c r="D19" s="3" t="s">
        <v>1</v>
      </c>
      <c r="E19" s="4" t="s">
        <v>87</v>
      </c>
      <c r="F19" s="3" t="s">
        <v>22</v>
      </c>
      <c r="G19" s="3" t="s">
        <v>1</v>
      </c>
      <c r="H19" s="4" t="s">
        <v>87</v>
      </c>
      <c r="I19" s="2" t="s">
        <v>22</v>
      </c>
      <c r="J19" s="3" t="s">
        <v>1</v>
      </c>
      <c r="K19" s="4" t="s">
        <v>87</v>
      </c>
      <c r="L19" s="2" t="s">
        <v>22</v>
      </c>
      <c r="M19" s="3" t="s">
        <v>1</v>
      </c>
      <c r="N19" s="2" t="s">
        <v>22</v>
      </c>
      <c r="O19" s="3" t="s">
        <v>1</v>
      </c>
      <c r="P19" s="4" t="s">
        <v>87</v>
      </c>
      <c r="Q19" s="2" t="s">
        <v>22</v>
      </c>
      <c r="R19" s="3" t="s">
        <v>1</v>
      </c>
      <c r="S19" s="4" t="s">
        <v>87</v>
      </c>
      <c r="T19" s="74"/>
      <c r="U19" s="74"/>
      <c r="V19" s="75"/>
    </row>
    <row r="20" spans="1:22" x14ac:dyDescent="0.35">
      <c r="A20" s="15" t="s">
        <v>15</v>
      </c>
      <c r="B20" s="16" t="s">
        <v>20</v>
      </c>
      <c r="C20" s="9"/>
      <c r="D20" s="10"/>
      <c r="E20" s="13">
        <f>C20*D20</f>
        <v>0</v>
      </c>
      <c r="F20" s="23"/>
      <c r="G20" s="24"/>
      <c r="H20" s="25">
        <f>F20*G20</f>
        <v>0</v>
      </c>
      <c r="I20" s="32"/>
      <c r="J20" s="33"/>
      <c r="K20" s="34">
        <f>I20*J20</f>
        <v>0</v>
      </c>
      <c r="L20" s="44"/>
      <c r="M20" s="45"/>
      <c r="N20" s="48"/>
      <c r="O20" s="49"/>
      <c r="P20" s="41">
        <f>N20*O20</f>
        <v>0</v>
      </c>
      <c r="Q20" s="50">
        <f>SUM(N20,I20,F20,C20,L20)</f>
        <v>0</v>
      </c>
      <c r="R20" s="51">
        <f>SUM(O20,J20,G20,D20,M20)</f>
        <v>0</v>
      </c>
      <c r="S20" s="52">
        <f>Q20*R20</f>
        <v>0</v>
      </c>
      <c r="T20" s="74"/>
      <c r="U20" s="74"/>
      <c r="V20" s="75"/>
    </row>
    <row r="21" spans="1:22" x14ac:dyDescent="0.35">
      <c r="A21" s="17" t="s">
        <v>112</v>
      </c>
      <c r="B21" s="18" t="s">
        <v>20</v>
      </c>
      <c r="C21" s="7"/>
      <c r="D21" s="5"/>
      <c r="E21" s="11">
        <f t="shared" ref="E21:E25" si="12">C21*D21</f>
        <v>0</v>
      </c>
      <c r="F21" s="26"/>
      <c r="G21" s="27"/>
      <c r="H21" s="28">
        <f t="shared" ref="H21:H25" si="13">F21*G21</f>
        <v>0</v>
      </c>
      <c r="I21" s="35"/>
      <c r="J21" s="36"/>
      <c r="K21" s="37">
        <f t="shared" ref="K21:K25" si="14">I21*J21</f>
        <v>0</v>
      </c>
      <c r="L21" s="46"/>
      <c r="M21" s="47"/>
      <c r="N21" s="48"/>
      <c r="O21" s="49"/>
      <c r="P21" s="42">
        <f t="shared" ref="P21:P25" si="15">N21*O21</f>
        <v>0</v>
      </c>
      <c r="Q21" s="50">
        <f t="shared" ref="Q21:R25" si="16">SUM(N21,I21,F21,C21,L21)</f>
        <v>0</v>
      </c>
      <c r="R21" s="51">
        <f t="shared" si="16"/>
        <v>0</v>
      </c>
      <c r="S21" s="53">
        <f t="shared" ref="S21:S25" si="17">Q21*R21</f>
        <v>0</v>
      </c>
      <c r="T21" s="74"/>
      <c r="U21" s="74"/>
      <c r="V21" s="75"/>
    </row>
    <row r="22" spans="1:22" x14ac:dyDescent="0.35">
      <c r="A22" s="17" t="s">
        <v>16</v>
      </c>
      <c r="B22" s="18" t="s">
        <v>20</v>
      </c>
      <c r="C22" s="7"/>
      <c r="D22" s="5"/>
      <c r="E22" s="11">
        <f t="shared" si="12"/>
        <v>0</v>
      </c>
      <c r="F22" s="26"/>
      <c r="G22" s="27"/>
      <c r="H22" s="28">
        <f t="shared" si="13"/>
        <v>0</v>
      </c>
      <c r="I22" s="35"/>
      <c r="J22" s="36"/>
      <c r="K22" s="37">
        <f t="shared" si="14"/>
        <v>0</v>
      </c>
      <c r="L22" s="46"/>
      <c r="M22" s="47"/>
      <c r="N22" s="48"/>
      <c r="O22" s="49"/>
      <c r="P22" s="42">
        <f t="shared" si="15"/>
        <v>0</v>
      </c>
      <c r="Q22" s="50">
        <f t="shared" si="16"/>
        <v>0</v>
      </c>
      <c r="R22" s="51">
        <f t="shared" si="16"/>
        <v>0</v>
      </c>
      <c r="S22" s="53">
        <f t="shared" si="17"/>
        <v>0</v>
      </c>
      <c r="T22" s="74"/>
      <c r="U22" s="74"/>
      <c r="V22" s="75"/>
    </row>
    <row r="23" spans="1:22" x14ac:dyDescent="0.35">
      <c r="A23" s="17" t="s">
        <v>113</v>
      </c>
      <c r="B23" s="18" t="s">
        <v>20</v>
      </c>
      <c r="C23" s="7"/>
      <c r="D23" s="5"/>
      <c r="E23" s="11">
        <f t="shared" si="12"/>
        <v>0</v>
      </c>
      <c r="F23" s="26"/>
      <c r="G23" s="27"/>
      <c r="H23" s="28">
        <f t="shared" si="13"/>
        <v>0</v>
      </c>
      <c r="I23" s="35"/>
      <c r="J23" s="36"/>
      <c r="K23" s="37">
        <f t="shared" si="14"/>
        <v>0</v>
      </c>
      <c r="L23" s="46"/>
      <c r="M23" s="47"/>
      <c r="N23" s="48"/>
      <c r="O23" s="49"/>
      <c r="P23" s="42">
        <f t="shared" si="15"/>
        <v>0</v>
      </c>
      <c r="Q23" s="50">
        <f t="shared" si="16"/>
        <v>0</v>
      </c>
      <c r="R23" s="51">
        <f t="shared" si="16"/>
        <v>0</v>
      </c>
      <c r="S23" s="53">
        <f t="shared" si="17"/>
        <v>0</v>
      </c>
      <c r="T23" s="74"/>
      <c r="U23" s="74"/>
      <c r="V23" s="75"/>
    </row>
    <row r="24" spans="1:22" x14ac:dyDescent="0.35">
      <c r="A24" s="17" t="s">
        <v>18</v>
      </c>
      <c r="B24" s="18" t="s">
        <v>117</v>
      </c>
      <c r="C24" s="7"/>
      <c r="D24" s="5"/>
      <c r="E24" s="11">
        <f t="shared" si="12"/>
        <v>0</v>
      </c>
      <c r="F24" s="26"/>
      <c r="G24" s="27"/>
      <c r="H24" s="28">
        <f t="shared" si="13"/>
        <v>0</v>
      </c>
      <c r="I24" s="35"/>
      <c r="J24" s="36"/>
      <c r="K24" s="37">
        <f t="shared" si="14"/>
        <v>0</v>
      </c>
      <c r="L24" s="46"/>
      <c r="M24" s="47"/>
      <c r="N24" s="48"/>
      <c r="O24" s="49"/>
      <c r="P24" s="42">
        <f t="shared" si="15"/>
        <v>0</v>
      </c>
      <c r="Q24" s="50">
        <f t="shared" si="16"/>
        <v>0</v>
      </c>
      <c r="R24" s="51">
        <f t="shared" si="16"/>
        <v>0</v>
      </c>
      <c r="S24" s="53">
        <f t="shared" si="17"/>
        <v>0</v>
      </c>
      <c r="T24" s="74"/>
      <c r="U24" s="74"/>
      <c r="V24" s="75"/>
    </row>
    <row r="25" spans="1:22" x14ac:dyDescent="0.35">
      <c r="A25" s="17" t="s">
        <v>8</v>
      </c>
      <c r="B25" s="18" t="s">
        <v>118</v>
      </c>
      <c r="C25" s="7"/>
      <c r="D25" s="5"/>
      <c r="E25" s="11">
        <f t="shared" si="12"/>
        <v>0</v>
      </c>
      <c r="F25" s="26"/>
      <c r="G25" s="27"/>
      <c r="H25" s="28">
        <f t="shared" si="13"/>
        <v>0</v>
      </c>
      <c r="I25" s="35"/>
      <c r="J25" s="36"/>
      <c r="K25" s="37">
        <f t="shared" si="14"/>
        <v>0</v>
      </c>
      <c r="L25" s="46"/>
      <c r="M25" s="47"/>
      <c r="N25" s="48"/>
      <c r="O25" s="49"/>
      <c r="P25" s="42">
        <f t="shared" si="15"/>
        <v>0</v>
      </c>
      <c r="Q25" s="50">
        <f t="shared" si="16"/>
        <v>0</v>
      </c>
      <c r="R25" s="51">
        <f t="shared" si="16"/>
        <v>0</v>
      </c>
      <c r="S25" s="53">
        <f t="shared" si="17"/>
        <v>0</v>
      </c>
      <c r="T25" s="74"/>
      <c r="U25" s="74"/>
      <c r="V25" s="75"/>
    </row>
    <row r="26" spans="1:22" x14ac:dyDescent="0.35">
      <c r="A26" s="80">
        <f>A18+1</f>
        <v>42461</v>
      </c>
      <c r="B26" s="81"/>
      <c r="C26" s="79" t="s">
        <v>4</v>
      </c>
      <c r="D26" s="70"/>
      <c r="E26" s="70"/>
      <c r="F26" s="70" t="s">
        <v>5</v>
      </c>
      <c r="G26" s="70"/>
      <c r="H26" s="70"/>
      <c r="I26" s="70" t="s">
        <v>6</v>
      </c>
      <c r="J26" s="70"/>
      <c r="K26" s="70"/>
      <c r="L26" s="70" t="s">
        <v>7</v>
      </c>
      <c r="M26" s="70"/>
      <c r="N26" s="70" t="s">
        <v>104</v>
      </c>
      <c r="O26" s="70"/>
      <c r="P26" s="70"/>
      <c r="Q26" s="70" t="s">
        <v>23</v>
      </c>
      <c r="R26" s="70"/>
      <c r="S26" s="70"/>
      <c r="T26" s="70" t="s">
        <v>3</v>
      </c>
      <c r="U26" s="70"/>
      <c r="V26" s="82"/>
    </row>
    <row r="27" spans="1:22" ht="15" customHeight="1" x14ac:dyDescent="0.35">
      <c r="A27" s="1" t="s">
        <v>0</v>
      </c>
      <c r="B27" s="14" t="s">
        <v>21</v>
      </c>
      <c r="C27" s="3" t="s">
        <v>22</v>
      </c>
      <c r="D27" s="3" t="s">
        <v>1</v>
      </c>
      <c r="E27" s="4" t="s">
        <v>87</v>
      </c>
      <c r="F27" s="3" t="s">
        <v>22</v>
      </c>
      <c r="G27" s="3" t="s">
        <v>1</v>
      </c>
      <c r="H27" s="4" t="s">
        <v>87</v>
      </c>
      <c r="I27" s="2" t="s">
        <v>22</v>
      </c>
      <c r="J27" s="3" t="s">
        <v>1</v>
      </c>
      <c r="K27" s="4" t="s">
        <v>87</v>
      </c>
      <c r="L27" s="2" t="s">
        <v>22</v>
      </c>
      <c r="M27" s="3" t="s">
        <v>1</v>
      </c>
      <c r="N27" s="2" t="s">
        <v>22</v>
      </c>
      <c r="O27" s="3" t="s">
        <v>1</v>
      </c>
      <c r="P27" s="4" t="s">
        <v>87</v>
      </c>
      <c r="Q27" s="2" t="s">
        <v>22</v>
      </c>
      <c r="R27" s="3" t="s">
        <v>1</v>
      </c>
      <c r="S27" s="4" t="s">
        <v>87</v>
      </c>
      <c r="T27" s="73"/>
      <c r="U27" s="74"/>
      <c r="V27" s="75"/>
    </row>
    <row r="28" spans="1:22" x14ac:dyDescent="0.35">
      <c r="A28" s="15" t="s">
        <v>114</v>
      </c>
      <c r="B28" s="16" t="s">
        <v>20</v>
      </c>
      <c r="C28" s="9"/>
      <c r="D28" s="10"/>
      <c r="E28" s="13">
        <f>C28*D28</f>
        <v>0</v>
      </c>
      <c r="F28" s="23"/>
      <c r="G28" s="24"/>
      <c r="H28" s="25">
        <f>F28*G28</f>
        <v>0</v>
      </c>
      <c r="I28" s="32"/>
      <c r="J28" s="33"/>
      <c r="K28" s="34">
        <f>I28*J28</f>
        <v>0</v>
      </c>
      <c r="L28" s="44"/>
      <c r="M28" s="45"/>
      <c r="N28" s="48"/>
      <c r="O28" s="49"/>
      <c r="P28" s="41">
        <f>N28*O28</f>
        <v>0</v>
      </c>
      <c r="Q28" s="50">
        <f>SUM(N28,I28,F28,C28,L28)</f>
        <v>0</v>
      </c>
      <c r="R28" s="51">
        <f>SUM(O28,J28,G28,D28,M28)</f>
        <v>0</v>
      </c>
      <c r="S28" s="52">
        <f>Q28*R28</f>
        <v>0</v>
      </c>
      <c r="T28" s="73"/>
      <c r="U28" s="74"/>
      <c r="V28" s="75"/>
    </row>
    <row r="29" spans="1:22" x14ac:dyDescent="0.35">
      <c r="A29" s="17" t="s">
        <v>10</v>
      </c>
      <c r="B29" s="18" t="s">
        <v>20</v>
      </c>
      <c r="C29" s="7"/>
      <c r="D29" s="5"/>
      <c r="E29" s="11">
        <f t="shared" ref="E29:E33" si="18">C29*D29</f>
        <v>0</v>
      </c>
      <c r="F29" s="26"/>
      <c r="G29" s="27"/>
      <c r="H29" s="28">
        <f t="shared" ref="H29:H33" si="19">F29*G29</f>
        <v>0</v>
      </c>
      <c r="I29" s="35"/>
      <c r="J29" s="36"/>
      <c r="K29" s="37">
        <f t="shared" ref="K29:K33" si="20">I29*J29</f>
        <v>0</v>
      </c>
      <c r="L29" s="46"/>
      <c r="M29" s="47"/>
      <c r="N29" s="48"/>
      <c r="O29" s="49"/>
      <c r="P29" s="42">
        <f t="shared" ref="P29:P33" si="21">N29*O29</f>
        <v>0</v>
      </c>
      <c r="Q29" s="50">
        <f t="shared" ref="Q29:R33" si="22">SUM(N29,I29,F29,C29,L29)</f>
        <v>0</v>
      </c>
      <c r="R29" s="51">
        <f t="shared" si="22"/>
        <v>0</v>
      </c>
      <c r="S29" s="53">
        <f t="shared" ref="S29:S33" si="23">Q29*R29</f>
        <v>0</v>
      </c>
      <c r="T29" s="73"/>
      <c r="U29" s="74"/>
      <c r="V29" s="75"/>
    </row>
    <row r="30" spans="1:22" x14ac:dyDescent="0.35">
      <c r="A30" s="17" t="s">
        <v>115</v>
      </c>
      <c r="B30" s="18" t="s">
        <v>20</v>
      </c>
      <c r="C30" s="7"/>
      <c r="D30" s="5"/>
      <c r="E30" s="11">
        <f t="shared" si="18"/>
        <v>0</v>
      </c>
      <c r="F30" s="26"/>
      <c r="G30" s="27"/>
      <c r="H30" s="28">
        <f t="shared" si="19"/>
        <v>0</v>
      </c>
      <c r="I30" s="35"/>
      <c r="J30" s="36"/>
      <c r="K30" s="37">
        <f t="shared" si="20"/>
        <v>0</v>
      </c>
      <c r="L30" s="46"/>
      <c r="M30" s="47"/>
      <c r="N30" s="48"/>
      <c r="O30" s="49"/>
      <c r="P30" s="42">
        <f t="shared" si="21"/>
        <v>0</v>
      </c>
      <c r="Q30" s="50">
        <f t="shared" si="22"/>
        <v>0</v>
      </c>
      <c r="R30" s="51">
        <f t="shared" si="22"/>
        <v>0</v>
      </c>
      <c r="S30" s="53">
        <f t="shared" si="23"/>
        <v>0</v>
      </c>
      <c r="T30" s="73"/>
      <c r="U30" s="74"/>
      <c r="V30" s="75"/>
    </row>
    <row r="31" spans="1:22" x14ac:dyDescent="0.35">
      <c r="A31" s="17" t="s">
        <v>11</v>
      </c>
      <c r="B31" s="18" t="s">
        <v>20</v>
      </c>
      <c r="C31" s="7"/>
      <c r="D31" s="5"/>
      <c r="E31" s="11">
        <f t="shared" si="18"/>
        <v>0</v>
      </c>
      <c r="F31" s="26"/>
      <c r="G31" s="27"/>
      <c r="H31" s="28">
        <f t="shared" si="19"/>
        <v>0</v>
      </c>
      <c r="I31" s="35"/>
      <c r="J31" s="36"/>
      <c r="K31" s="37">
        <f t="shared" si="20"/>
        <v>0</v>
      </c>
      <c r="L31" s="46"/>
      <c r="M31" s="47"/>
      <c r="N31" s="48"/>
      <c r="O31" s="49"/>
      <c r="P31" s="42">
        <f t="shared" si="21"/>
        <v>0</v>
      </c>
      <c r="Q31" s="50">
        <f t="shared" si="22"/>
        <v>0</v>
      </c>
      <c r="R31" s="51">
        <f t="shared" si="22"/>
        <v>0</v>
      </c>
      <c r="S31" s="53">
        <f t="shared" si="23"/>
        <v>0</v>
      </c>
      <c r="T31" s="73"/>
      <c r="U31" s="74"/>
      <c r="V31" s="75"/>
    </row>
    <row r="32" spans="1:22" x14ac:dyDescent="0.35">
      <c r="A32" s="17" t="s">
        <v>116</v>
      </c>
      <c r="B32" s="18" t="s">
        <v>20</v>
      </c>
      <c r="C32" s="7"/>
      <c r="D32" s="5"/>
      <c r="E32" s="11">
        <f t="shared" si="18"/>
        <v>0</v>
      </c>
      <c r="F32" s="26"/>
      <c r="G32" s="27"/>
      <c r="H32" s="28">
        <f t="shared" si="19"/>
        <v>0</v>
      </c>
      <c r="I32" s="35"/>
      <c r="J32" s="36"/>
      <c r="K32" s="37">
        <f t="shared" si="20"/>
        <v>0</v>
      </c>
      <c r="L32" s="46"/>
      <c r="M32" s="47"/>
      <c r="N32" s="48"/>
      <c r="O32" s="49"/>
      <c r="P32" s="42">
        <f t="shared" si="21"/>
        <v>0</v>
      </c>
      <c r="Q32" s="50">
        <f t="shared" si="22"/>
        <v>0</v>
      </c>
      <c r="R32" s="51">
        <f t="shared" si="22"/>
        <v>0</v>
      </c>
      <c r="S32" s="53">
        <f t="shared" si="23"/>
        <v>0</v>
      </c>
      <c r="T32" s="73"/>
      <c r="U32" s="74"/>
      <c r="V32" s="75"/>
    </row>
    <row r="33" spans="1:22" x14ac:dyDescent="0.35">
      <c r="A33" s="17" t="s">
        <v>12</v>
      </c>
      <c r="B33" s="19" t="s">
        <v>20</v>
      </c>
      <c r="C33" s="8"/>
      <c r="D33" s="6"/>
      <c r="E33" s="12">
        <f t="shared" si="18"/>
        <v>0</v>
      </c>
      <c r="F33" s="29"/>
      <c r="G33" s="30"/>
      <c r="H33" s="31">
        <f t="shared" si="19"/>
        <v>0</v>
      </c>
      <c r="I33" s="38"/>
      <c r="J33" s="39"/>
      <c r="K33" s="40">
        <f t="shared" si="20"/>
        <v>0</v>
      </c>
      <c r="L33" s="54"/>
      <c r="M33" s="55"/>
      <c r="N33" s="56"/>
      <c r="O33" s="57"/>
      <c r="P33" s="43">
        <f t="shared" si="21"/>
        <v>0</v>
      </c>
      <c r="Q33" s="58">
        <f t="shared" si="22"/>
        <v>0</v>
      </c>
      <c r="R33" s="59">
        <f t="shared" si="22"/>
        <v>0</v>
      </c>
      <c r="S33" s="60">
        <f t="shared" si="23"/>
        <v>0</v>
      </c>
      <c r="T33" s="76"/>
      <c r="U33" s="77"/>
      <c r="V33" s="78"/>
    </row>
  </sheetData>
  <mergeCells count="37">
    <mergeCell ref="T27:V33"/>
    <mergeCell ref="T19:V25"/>
    <mergeCell ref="A26:B26"/>
    <mergeCell ref="C26:E26"/>
    <mergeCell ref="F26:H26"/>
    <mergeCell ref="I26:K26"/>
    <mergeCell ref="L26:M26"/>
    <mergeCell ref="N26:P26"/>
    <mergeCell ref="Q26:S26"/>
    <mergeCell ref="T26:V26"/>
    <mergeCell ref="T11:V17"/>
    <mergeCell ref="A18:B18"/>
    <mergeCell ref="C18:E18"/>
    <mergeCell ref="F18:H18"/>
    <mergeCell ref="I18:K18"/>
    <mergeCell ref="L18:M18"/>
    <mergeCell ref="N18:P18"/>
    <mergeCell ref="Q18:S18"/>
    <mergeCell ref="T18:V18"/>
    <mergeCell ref="N10:P10"/>
    <mergeCell ref="C1:V1"/>
    <mergeCell ref="L2:M2"/>
    <mergeCell ref="N2:P2"/>
    <mergeCell ref="Q2:S2"/>
    <mergeCell ref="T2:V2"/>
    <mergeCell ref="Q10:S10"/>
    <mergeCell ref="T10:V10"/>
    <mergeCell ref="A10:B10"/>
    <mergeCell ref="C10:E10"/>
    <mergeCell ref="F10:H10"/>
    <mergeCell ref="I10:K10"/>
    <mergeCell ref="L10:M10"/>
    <mergeCell ref="A2:B2"/>
    <mergeCell ref="C2:E2"/>
    <mergeCell ref="F2:H2"/>
    <mergeCell ref="I2:K2"/>
    <mergeCell ref="T3:V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/>
  </sheetViews>
  <sheetFormatPr defaultRowHeight="14.5" x14ac:dyDescent="0.35"/>
  <cols>
    <col min="1" max="1" width="24.7265625" bestFit="1" customWidth="1"/>
    <col min="2" max="2" width="10.26953125" customWidth="1"/>
    <col min="3" max="3" width="4.453125" bestFit="1" customWidth="1"/>
    <col min="4" max="4" width="7.453125" bestFit="1" customWidth="1"/>
    <col min="5" max="5" width="5.453125" hidden="1" customWidth="1"/>
    <col min="6" max="6" width="4.453125" bestFit="1" customWidth="1"/>
    <col min="7" max="7" width="7.453125" bestFit="1" customWidth="1"/>
    <col min="8" max="8" width="5.453125" hidden="1" customWidth="1"/>
    <col min="9" max="9" width="4.453125" bestFit="1" customWidth="1"/>
    <col min="10" max="10" width="7.453125" bestFit="1" customWidth="1"/>
    <col min="11" max="11" width="5.453125" hidden="1" customWidth="1"/>
    <col min="12" max="12" width="4.453125" bestFit="1" customWidth="1"/>
    <col min="13" max="13" width="7.453125" bestFit="1" customWidth="1"/>
    <col min="14" max="14" width="4.453125" bestFit="1" customWidth="1"/>
    <col min="15" max="15" width="7.453125" bestFit="1" customWidth="1"/>
    <col min="16" max="16" width="5.453125" hidden="1" customWidth="1"/>
    <col min="17" max="17" width="4.81640625" bestFit="1" customWidth="1"/>
    <col min="18" max="18" width="7.81640625" bestFit="1" customWidth="1"/>
    <col min="19" max="19" width="6" bestFit="1" customWidth="1"/>
  </cols>
  <sheetData>
    <row r="1" spans="1:22" ht="21" x14ac:dyDescent="0.5">
      <c r="A1" s="21" t="s">
        <v>89</v>
      </c>
      <c r="B1" s="22">
        <f>Week2!B1+7</f>
        <v>42464</v>
      </c>
      <c r="C1" s="71" t="s">
        <v>91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</row>
    <row r="2" spans="1:22" x14ac:dyDescent="0.35">
      <c r="A2" s="80">
        <f>B1</f>
        <v>42464</v>
      </c>
      <c r="B2" s="81"/>
      <c r="C2" s="79" t="s">
        <v>4</v>
      </c>
      <c r="D2" s="70"/>
      <c r="E2" s="70"/>
      <c r="F2" s="70" t="s">
        <v>5</v>
      </c>
      <c r="G2" s="70"/>
      <c r="H2" s="70"/>
      <c r="I2" s="70" t="s">
        <v>6</v>
      </c>
      <c r="J2" s="70"/>
      <c r="K2" s="70"/>
      <c r="L2" s="70" t="s">
        <v>7</v>
      </c>
      <c r="M2" s="70"/>
      <c r="N2" s="70" t="s">
        <v>104</v>
      </c>
      <c r="O2" s="70"/>
      <c r="P2" s="70"/>
      <c r="Q2" s="70" t="s">
        <v>88</v>
      </c>
      <c r="R2" s="70"/>
      <c r="S2" s="70"/>
      <c r="T2" s="70" t="s">
        <v>3</v>
      </c>
      <c r="U2" s="70"/>
      <c r="V2" s="82"/>
    </row>
    <row r="3" spans="1:22" ht="15" customHeight="1" x14ac:dyDescent="0.35">
      <c r="A3" s="1" t="s">
        <v>0</v>
      </c>
      <c r="B3" s="14" t="s">
        <v>21</v>
      </c>
      <c r="C3" s="3" t="s">
        <v>22</v>
      </c>
      <c r="D3" s="3" t="s">
        <v>1</v>
      </c>
      <c r="E3" s="4" t="s">
        <v>87</v>
      </c>
      <c r="F3" s="3" t="s">
        <v>22</v>
      </c>
      <c r="G3" s="3" t="s">
        <v>1</v>
      </c>
      <c r="H3" s="4" t="s">
        <v>87</v>
      </c>
      <c r="I3" s="2" t="s">
        <v>22</v>
      </c>
      <c r="J3" s="3" t="s">
        <v>1</v>
      </c>
      <c r="K3" s="4" t="s">
        <v>87</v>
      </c>
      <c r="L3" s="2" t="s">
        <v>22</v>
      </c>
      <c r="M3" s="3" t="s">
        <v>1</v>
      </c>
      <c r="N3" s="2" t="s">
        <v>22</v>
      </c>
      <c r="O3" s="3" t="s">
        <v>1</v>
      </c>
      <c r="P3" s="4" t="s">
        <v>87</v>
      </c>
      <c r="Q3" s="2" t="s">
        <v>22</v>
      </c>
      <c r="R3" s="3" t="s">
        <v>1</v>
      </c>
      <c r="S3" s="4" t="s">
        <v>87</v>
      </c>
      <c r="T3" s="74"/>
      <c r="U3" s="74"/>
      <c r="V3" s="75"/>
    </row>
    <row r="4" spans="1:22" x14ac:dyDescent="0.35">
      <c r="A4" s="15" t="s">
        <v>105</v>
      </c>
      <c r="B4" s="16" t="s">
        <v>19</v>
      </c>
      <c r="C4" s="9"/>
      <c r="D4" s="10"/>
      <c r="E4" s="13">
        <f>C4*D4</f>
        <v>0</v>
      </c>
      <c r="F4" s="23"/>
      <c r="G4" s="24"/>
      <c r="H4" s="25">
        <f>F4*G4</f>
        <v>0</v>
      </c>
      <c r="I4" s="32"/>
      <c r="J4" s="33"/>
      <c r="K4" s="34">
        <f>I4*J4</f>
        <v>0</v>
      </c>
      <c r="L4" s="44"/>
      <c r="M4" s="45"/>
      <c r="N4" s="48"/>
      <c r="O4" s="49"/>
      <c r="P4" s="41">
        <f>N4*O4</f>
        <v>0</v>
      </c>
      <c r="Q4" s="50">
        <f>SUM(N4,I4,F4,C4,L4)</f>
        <v>0</v>
      </c>
      <c r="R4" s="51">
        <f>SUM(O4,J4,G4,D4,M4)</f>
        <v>0</v>
      </c>
      <c r="S4" s="52">
        <f>Q4*R4</f>
        <v>0</v>
      </c>
      <c r="T4" s="74"/>
      <c r="U4" s="74"/>
      <c r="V4" s="75"/>
    </row>
    <row r="5" spans="1:22" x14ac:dyDescent="0.35">
      <c r="A5" s="17" t="s">
        <v>106</v>
      </c>
      <c r="B5" s="18" t="s">
        <v>19</v>
      </c>
      <c r="C5" s="7"/>
      <c r="D5" s="5"/>
      <c r="E5" s="11">
        <f t="shared" ref="E5:E9" si="0">C5*D5</f>
        <v>0</v>
      </c>
      <c r="F5" s="26"/>
      <c r="G5" s="27"/>
      <c r="H5" s="28">
        <f t="shared" ref="H5:H9" si="1">F5*G5</f>
        <v>0</v>
      </c>
      <c r="I5" s="35"/>
      <c r="J5" s="36"/>
      <c r="K5" s="37">
        <f t="shared" ref="K5:K9" si="2">I5*J5</f>
        <v>0</v>
      </c>
      <c r="L5" s="46"/>
      <c r="M5" s="47"/>
      <c r="N5" s="48"/>
      <c r="O5" s="49"/>
      <c r="P5" s="42">
        <f t="shared" ref="P5:P9" si="3">N5*O5</f>
        <v>0</v>
      </c>
      <c r="Q5" s="50">
        <f t="shared" ref="Q5:R9" si="4">SUM(N5,I5,F5,C5,L5)</f>
        <v>0</v>
      </c>
      <c r="R5" s="51">
        <f t="shared" si="4"/>
        <v>0</v>
      </c>
      <c r="S5" s="53">
        <f t="shared" ref="S5:S9" si="5">Q5*R5</f>
        <v>0</v>
      </c>
      <c r="T5" s="74"/>
      <c r="U5" s="74"/>
      <c r="V5" s="75"/>
    </row>
    <row r="6" spans="1:22" x14ac:dyDescent="0.35">
      <c r="A6" s="17" t="s">
        <v>107</v>
      </c>
      <c r="B6" s="18" t="s">
        <v>19</v>
      </c>
      <c r="C6" s="7"/>
      <c r="D6" s="5"/>
      <c r="E6" s="11">
        <f t="shared" si="0"/>
        <v>0</v>
      </c>
      <c r="F6" s="26"/>
      <c r="G6" s="27"/>
      <c r="H6" s="28">
        <f t="shared" si="1"/>
        <v>0</v>
      </c>
      <c r="I6" s="35"/>
      <c r="J6" s="36"/>
      <c r="K6" s="37">
        <f t="shared" si="2"/>
        <v>0</v>
      </c>
      <c r="L6" s="46"/>
      <c r="M6" s="47"/>
      <c r="N6" s="48"/>
      <c r="O6" s="49"/>
      <c r="P6" s="42">
        <f t="shared" si="3"/>
        <v>0</v>
      </c>
      <c r="Q6" s="50">
        <f t="shared" si="4"/>
        <v>0</v>
      </c>
      <c r="R6" s="51">
        <f t="shared" si="4"/>
        <v>0</v>
      </c>
      <c r="S6" s="53">
        <f t="shared" si="5"/>
        <v>0</v>
      </c>
      <c r="T6" s="74"/>
      <c r="U6" s="74"/>
      <c r="V6" s="75"/>
    </row>
    <row r="7" spans="1:22" x14ac:dyDescent="0.35">
      <c r="A7" s="17" t="s">
        <v>108</v>
      </c>
      <c r="B7" s="18" t="s">
        <v>19</v>
      </c>
      <c r="C7" s="7"/>
      <c r="D7" s="5"/>
      <c r="E7" s="11">
        <f t="shared" si="0"/>
        <v>0</v>
      </c>
      <c r="F7" s="26"/>
      <c r="G7" s="27"/>
      <c r="H7" s="28">
        <f t="shared" si="1"/>
        <v>0</v>
      </c>
      <c r="I7" s="35"/>
      <c r="J7" s="36"/>
      <c r="K7" s="37">
        <f t="shared" si="2"/>
        <v>0</v>
      </c>
      <c r="L7" s="46"/>
      <c r="M7" s="47"/>
      <c r="N7" s="48"/>
      <c r="O7" s="49"/>
      <c r="P7" s="42">
        <f t="shared" si="3"/>
        <v>0</v>
      </c>
      <c r="Q7" s="50">
        <f t="shared" si="4"/>
        <v>0</v>
      </c>
      <c r="R7" s="51">
        <f t="shared" si="4"/>
        <v>0</v>
      </c>
      <c r="S7" s="53">
        <f t="shared" si="5"/>
        <v>0</v>
      </c>
      <c r="T7" s="74"/>
      <c r="U7" s="74"/>
      <c r="V7" s="75"/>
    </row>
    <row r="8" spans="1:22" x14ac:dyDescent="0.35">
      <c r="A8" s="17" t="s">
        <v>17</v>
      </c>
      <c r="B8" s="18" t="s">
        <v>117</v>
      </c>
      <c r="C8" s="7"/>
      <c r="D8" s="5"/>
      <c r="E8" s="11">
        <f t="shared" si="0"/>
        <v>0</v>
      </c>
      <c r="F8" s="26"/>
      <c r="G8" s="27"/>
      <c r="H8" s="28">
        <f t="shared" si="1"/>
        <v>0</v>
      </c>
      <c r="I8" s="35"/>
      <c r="J8" s="36"/>
      <c r="K8" s="37">
        <f t="shared" si="2"/>
        <v>0</v>
      </c>
      <c r="L8" s="46"/>
      <c r="M8" s="47"/>
      <c r="N8" s="48"/>
      <c r="O8" s="49"/>
      <c r="P8" s="42">
        <f t="shared" si="3"/>
        <v>0</v>
      </c>
      <c r="Q8" s="50">
        <f t="shared" si="4"/>
        <v>0</v>
      </c>
      <c r="R8" s="51">
        <f t="shared" si="4"/>
        <v>0</v>
      </c>
      <c r="S8" s="53">
        <f t="shared" si="5"/>
        <v>0</v>
      </c>
      <c r="T8" s="74"/>
      <c r="U8" s="74"/>
      <c r="V8" s="75"/>
    </row>
    <row r="9" spans="1:22" x14ac:dyDescent="0.35">
      <c r="A9" s="17" t="s">
        <v>8</v>
      </c>
      <c r="B9" s="18" t="s">
        <v>118</v>
      </c>
      <c r="C9" s="7"/>
      <c r="D9" s="5"/>
      <c r="E9" s="11">
        <f t="shared" si="0"/>
        <v>0</v>
      </c>
      <c r="F9" s="26"/>
      <c r="G9" s="27"/>
      <c r="H9" s="28">
        <f t="shared" si="1"/>
        <v>0</v>
      </c>
      <c r="I9" s="35"/>
      <c r="J9" s="36"/>
      <c r="K9" s="37">
        <f t="shared" si="2"/>
        <v>0</v>
      </c>
      <c r="L9" s="46"/>
      <c r="M9" s="47"/>
      <c r="N9" s="48"/>
      <c r="O9" s="49"/>
      <c r="P9" s="42">
        <f t="shared" si="3"/>
        <v>0</v>
      </c>
      <c r="Q9" s="50">
        <f t="shared" si="4"/>
        <v>0</v>
      </c>
      <c r="R9" s="51">
        <f t="shared" si="4"/>
        <v>0</v>
      </c>
      <c r="S9" s="53">
        <f t="shared" si="5"/>
        <v>0</v>
      </c>
      <c r="T9" s="74"/>
      <c r="U9" s="74"/>
      <c r="V9" s="75"/>
    </row>
    <row r="10" spans="1:22" x14ac:dyDescent="0.35">
      <c r="A10" s="80">
        <f>A2+1</f>
        <v>42465</v>
      </c>
      <c r="B10" s="81"/>
      <c r="C10" s="79" t="s">
        <v>4</v>
      </c>
      <c r="D10" s="70"/>
      <c r="E10" s="70"/>
      <c r="F10" s="70" t="s">
        <v>5</v>
      </c>
      <c r="G10" s="70"/>
      <c r="H10" s="70"/>
      <c r="I10" s="70" t="s">
        <v>6</v>
      </c>
      <c r="J10" s="70"/>
      <c r="K10" s="70"/>
      <c r="L10" s="70" t="s">
        <v>7</v>
      </c>
      <c r="M10" s="70"/>
      <c r="N10" s="70" t="s">
        <v>104</v>
      </c>
      <c r="O10" s="70"/>
      <c r="P10" s="70"/>
      <c r="Q10" s="70" t="s">
        <v>88</v>
      </c>
      <c r="R10" s="70"/>
      <c r="S10" s="70"/>
      <c r="T10" s="70" t="s">
        <v>3</v>
      </c>
      <c r="U10" s="70"/>
      <c r="V10" s="82"/>
    </row>
    <row r="11" spans="1:22" x14ac:dyDescent="0.35">
      <c r="A11" s="1" t="s">
        <v>0</v>
      </c>
      <c r="B11" s="14" t="s">
        <v>21</v>
      </c>
      <c r="C11" s="3" t="s">
        <v>22</v>
      </c>
      <c r="D11" s="3" t="s">
        <v>1</v>
      </c>
      <c r="E11" s="4" t="s">
        <v>87</v>
      </c>
      <c r="F11" s="3" t="s">
        <v>22</v>
      </c>
      <c r="G11" s="3" t="s">
        <v>1</v>
      </c>
      <c r="H11" s="4" t="s">
        <v>87</v>
      </c>
      <c r="I11" s="2" t="s">
        <v>22</v>
      </c>
      <c r="J11" s="3" t="s">
        <v>1</v>
      </c>
      <c r="K11" s="4" t="s">
        <v>2</v>
      </c>
      <c r="L11" s="2" t="s">
        <v>22</v>
      </c>
      <c r="M11" s="3" t="s">
        <v>1</v>
      </c>
      <c r="N11" s="2" t="s">
        <v>22</v>
      </c>
      <c r="O11" s="3" t="s">
        <v>1</v>
      </c>
      <c r="P11" s="4" t="s">
        <v>87</v>
      </c>
      <c r="Q11" s="2" t="s">
        <v>22</v>
      </c>
      <c r="R11" s="3" t="s">
        <v>1</v>
      </c>
      <c r="S11" s="4" t="s">
        <v>87</v>
      </c>
      <c r="T11" s="74"/>
      <c r="U11" s="74"/>
      <c r="V11" s="75"/>
    </row>
    <row r="12" spans="1:22" x14ac:dyDescent="0.35">
      <c r="A12" s="15" t="s">
        <v>9</v>
      </c>
      <c r="B12" s="16" t="s">
        <v>19</v>
      </c>
      <c r="C12" s="9"/>
      <c r="D12" s="10"/>
      <c r="E12" s="13">
        <f>C12*D12</f>
        <v>0</v>
      </c>
      <c r="F12" s="23"/>
      <c r="G12" s="24"/>
      <c r="H12" s="25">
        <f>F12*G12</f>
        <v>0</v>
      </c>
      <c r="I12" s="32"/>
      <c r="J12" s="33"/>
      <c r="K12" s="34">
        <f>I12*J12</f>
        <v>0</v>
      </c>
      <c r="L12" s="44"/>
      <c r="M12" s="45"/>
      <c r="N12" s="48"/>
      <c r="O12" s="49"/>
      <c r="P12" s="41">
        <f>N12*O12</f>
        <v>0</v>
      </c>
      <c r="Q12" s="50">
        <f>SUM(N12,I12,F12,C12,L12)</f>
        <v>0</v>
      </c>
      <c r="R12" s="51">
        <f>SUM(O12,J12,G12,D12,M12)</f>
        <v>0</v>
      </c>
      <c r="S12" s="52">
        <f>Q12*R12</f>
        <v>0</v>
      </c>
      <c r="T12" s="74"/>
      <c r="U12" s="74"/>
      <c r="V12" s="75"/>
    </row>
    <row r="13" spans="1:22" x14ac:dyDescent="0.35">
      <c r="A13" s="17" t="s">
        <v>109</v>
      </c>
      <c r="B13" s="18" t="s">
        <v>19</v>
      </c>
      <c r="C13" s="7"/>
      <c r="D13" s="5"/>
      <c r="E13" s="11">
        <f t="shared" ref="E13:E17" si="6">C13*D13</f>
        <v>0</v>
      </c>
      <c r="F13" s="26"/>
      <c r="G13" s="27"/>
      <c r="H13" s="28">
        <f t="shared" ref="H13:H17" si="7">F13*G13</f>
        <v>0</v>
      </c>
      <c r="I13" s="35"/>
      <c r="J13" s="36"/>
      <c r="K13" s="37">
        <f t="shared" ref="K13:K17" si="8">I13*J13</f>
        <v>0</v>
      </c>
      <c r="L13" s="46"/>
      <c r="M13" s="47"/>
      <c r="N13" s="48"/>
      <c r="O13" s="49"/>
      <c r="P13" s="42">
        <f t="shared" ref="P13:P17" si="9">N13*O13</f>
        <v>0</v>
      </c>
      <c r="Q13" s="50">
        <f t="shared" ref="Q13:R17" si="10">SUM(N13,I13,F13,C13,L13)</f>
        <v>0</v>
      </c>
      <c r="R13" s="51">
        <f t="shared" si="10"/>
        <v>0</v>
      </c>
      <c r="S13" s="53">
        <f t="shared" ref="S13:S17" si="11">Q13*R13</f>
        <v>0</v>
      </c>
      <c r="T13" s="74"/>
      <c r="U13" s="74"/>
      <c r="V13" s="75"/>
    </row>
    <row r="14" spans="1:22" x14ac:dyDescent="0.35">
      <c r="A14" s="17" t="s">
        <v>110</v>
      </c>
      <c r="B14" s="18" t="s">
        <v>19</v>
      </c>
      <c r="C14" s="7"/>
      <c r="D14" s="5"/>
      <c r="E14" s="11">
        <f t="shared" si="6"/>
        <v>0</v>
      </c>
      <c r="F14" s="26"/>
      <c r="G14" s="27"/>
      <c r="H14" s="28">
        <f t="shared" si="7"/>
        <v>0</v>
      </c>
      <c r="I14" s="35"/>
      <c r="J14" s="36"/>
      <c r="K14" s="37">
        <f t="shared" si="8"/>
        <v>0</v>
      </c>
      <c r="L14" s="46"/>
      <c r="M14" s="47"/>
      <c r="N14" s="48"/>
      <c r="O14" s="49"/>
      <c r="P14" s="42">
        <f t="shared" si="9"/>
        <v>0</v>
      </c>
      <c r="Q14" s="50">
        <f t="shared" si="10"/>
        <v>0</v>
      </c>
      <c r="R14" s="51">
        <f t="shared" si="10"/>
        <v>0</v>
      </c>
      <c r="S14" s="53">
        <f t="shared" si="11"/>
        <v>0</v>
      </c>
      <c r="T14" s="74"/>
      <c r="U14" s="74"/>
      <c r="V14" s="75"/>
    </row>
    <row r="15" spans="1:22" x14ac:dyDescent="0.35">
      <c r="A15" s="17" t="s">
        <v>13</v>
      </c>
      <c r="B15" s="18" t="s">
        <v>19</v>
      </c>
      <c r="C15" s="7"/>
      <c r="D15" s="5"/>
      <c r="E15" s="11">
        <f t="shared" si="6"/>
        <v>0</v>
      </c>
      <c r="F15" s="26"/>
      <c r="G15" s="27"/>
      <c r="H15" s="28">
        <f t="shared" si="7"/>
        <v>0</v>
      </c>
      <c r="I15" s="35"/>
      <c r="J15" s="36"/>
      <c r="K15" s="37">
        <f t="shared" si="8"/>
        <v>0</v>
      </c>
      <c r="L15" s="46"/>
      <c r="M15" s="47"/>
      <c r="N15" s="48"/>
      <c r="O15" s="49"/>
      <c r="P15" s="42">
        <f t="shared" si="9"/>
        <v>0</v>
      </c>
      <c r="Q15" s="50">
        <f t="shared" si="10"/>
        <v>0</v>
      </c>
      <c r="R15" s="51">
        <f t="shared" si="10"/>
        <v>0</v>
      </c>
      <c r="S15" s="53">
        <f t="shared" si="11"/>
        <v>0</v>
      </c>
      <c r="T15" s="74"/>
      <c r="U15" s="74"/>
      <c r="V15" s="75"/>
    </row>
    <row r="16" spans="1:22" x14ac:dyDescent="0.35">
      <c r="A16" s="17" t="s">
        <v>111</v>
      </c>
      <c r="B16" s="18" t="s">
        <v>19</v>
      </c>
      <c r="C16" s="7"/>
      <c r="D16" s="5"/>
      <c r="E16" s="11">
        <f t="shared" si="6"/>
        <v>0</v>
      </c>
      <c r="F16" s="26"/>
      <c r="G16" s="27"/>
      <c r="H16" s="28">
        <f t="shared" si="7"/>
        <v>0</v>
      </c>
      <c r="I16" s="35"/>
      <c r="J16" s="36"/>
      <c r="K16" s="37">
        <f t="shared" si="8"/>
        <v>0</v>
      </c>
      <c r="L16" s="46"/>
      <c r="M16" s="47"/>
      <c r="N16" s="48"/>
      <c r="O16" s="49"/>
      <c r="P16" s="42">
        <f t="shared" si="9"/>
        <v>0</v>
      </c>
      <c r="Q16" s="50">
        <f t="shared" si="10"/>
        <v>0</v>
      </c>
      <c r="R16" s="51">
        <f t="shared" si="10"/>
        <v>0</v>
      </c>
      <c r="S16" s="53">
        <f t="shared" si="11"/>
        <v>0</v>
      </c>
      <c r="T16" s="74"/>
      <c r="U16" s="74"/>
      <c r="V16" s="75"/>
    </row>
    <row r="17" spans="1:22" x14ac:dyDescent="0.35">
      <c r="A17" s="17" t="s">
        <v>14</v>
      </c>
      <c r="B17" s="18" t="s">
        <v>19</v>
      </c>
      <c r="C17" s="7"/>
      <c r="D17" s="5"/>
      <c r="E17" s="11">
        <f t="shared" si="6"/>
        <v>0</v>
      </c>
      <c r="F17" s="26"/>
      <c r="G17" s="27"/>
      <c r="H17" s="28">
        <f t="shared" si="7"/>
        <v>0</v>
      </c>
      <c r="I17" s="35"/>
      <c r="J17" s="36"/>
      <c r="K17" s="37">
        <f t="shared" si="8"/>
        <v>0</v>
      </c>
      <c r="L17" s="46"/>
      <c r="M17" s="47"/>
      <c r="N17" s="48"/>
      <c r="O17" s="49"/>
      <c r="P17" s="42">
        <f t="shared" si="9"/>
        <v>0</v>
      </c>
      <c r="Q17" s="50">
        <f t="shared" si="10"/>
        <v>0</v>
      </c>
      <c r="R17" s="51">
        <f t="shared" si="10"/>
        <v>0</v>
      </c>
      <c r="S17" s="53">
        <f t="shared" si="11"/>
        <v>0</v>
      </c>
      <c r="T17" s="74"/>
      <c r="U17" s="74"/>
      <c r="V17" s="75"/>
    </row>
    <row r="18" spans="1:22" x14ac:dyDescent="0.35">
      <c r="A18" s="80">
        <f>A10+2</f>
        <v>42467</v>
      </c>
      <c r="B18" s="81"/>
      <c r="C18" s="79" t="s">
        <v>4</v>
      </c>
      <c r="D18" s="70"/>
      <c r="E18" s="70"/>
      <c r="F18" s="70" t="s">
        <v>5</v>
      </c>
      <c r="G18" s="70"/>
      <c r="H18" s="70"/>
      <c r="I18" s="70" t="s">
        <v>6</v>
      </c>
      <c r="J18" s="70"/>
      <c r="K18" s="70"/>
      <c r="L18" s="70" t="s">
        <v>7</v>
      </c>
      <c r="M18" s="70"/>
      <c r="N18" s="70" t="s">
        <v>104</v>
      </c>
      <c r="O18" s="70"/>
      <c r="P18" s="70"/>
      <c r="Q18" s="70" t="s">
        <v>88</v>
      </c>
      <c r="R18" s="70"/>
      <c r="S18" s="70"/>
      <c r="T18" s="70" t="s">
        <v>3</v>
      </c>
      <c r="U18" s="70"/>
      <c r="V18" s="82"/>
    </row>
    <row r="19" spans="1:22" x14ac:dyDescent="0.35">
      <c r="A19" s="1" t="s">
        <v>0</v>
      </c>
      <c r="B19" s="14" t="s">
        <v>21</v>
      </c>
      <c r="C19" s="3" t="s">
        <v>22</v>
      </c>
      <c r="D19" s="3" t="s">
        <v>1</v>
      </c>
      <c r="E19" s="4" t="s">
        <v>87</v>
      </c>
      <c r="F19" s="3" t="s">
        <v>22</v>
      </c>
      <c r="G19" s="3" t="s">
        <v>1</v>
      </c>
      <c r="H19" s="4" t="s">
        <v>87</v>
      </c>
      <c r="I19" s="2" t="s">
        <v>22</v>
      </c>
      <c r="J19" s="3" t="s">
        <v>1</v>
      </c>
      <c r="K19" s="4" t="s">
        <v>87</v>
      </c>
      <c r="L19" s="2" t="s">
        <v>22</v>
      </c>
      <c r="M19" s="3" t="s">
        <v>1</v>
      </c>
      <c r="N19" s="2" t="s">
        <v>22</v>
      </c>
      <c r="O19" s="3" t="s">
        <v>1</v>
      </c>
      <c r="P19" s="4" t="s">
        <v>87</v>
      </c>
      <c r="Q19" s="2" t="s">
        <v>22</v>
      </c>
      <c r="R19" s="3" t="s">
        <v>1</v>
      </c>
      <c r="S19" s="4" t="s">
        <v>87</v>
      </c>
      <c r="T19" s="74"/>
      <c r="U19" s="74"/>
      <c r="V19" s="75"/>
    </row>
    <row r="20" spans="1:22" x14ac:dyDescent="0.35">
      <c r="A20" s="15" t="s">
        <v>15</v>
      </c>
      <c r="B20" s="16" t="s">
        <v>20</v>
      </c>
      <c r="C20" s="9"/>
      <c r="D20" s="10"/>
      <c r="E20" s="13">
        <f>C20*D20</f>
        <v>0</v>
      </c>
      <c r="F20" s="23"/>
      <c r="G20" s="24"/>
      <c r="H20" s="25">
        <f>F20*G20</f>
        <v>0</v>
      </c>
      <c r="I20" s="32"/>
      <c r="J20" s="33"/>
      <c r="K20" s="34">
        <f>I20*J20</f>
        <v>0</v>
      </c>
      <c r="L20" s="44"/>
      <c r="M20" s="45"/>
      <c r="N20" s="48"/>
      <c r="O20" s="49"/>
      <c r="P20" s="41">
        <f>N20*O20</f>
        <v>0</v>
      </c>
      <c r="Q20" s="50">
        <f>SUM(N20,I20,F20,C20,L20)</f>
        <v>0</v>
      </c>
      <c r="R20" s="51">
        <f>SUM(O20,J20,G20,D20,M20)</f>
        <v>0</v>
      </c>
      <c r="S20" s="52">
        <f>Q20*R20</f>
        <v>0</v>
      </c>
      <c r="T20" s="74"/>
      <c r="U20" s="74"/>
      <c r="V20" s="75"/>
    </row>
    <row r="21" spans="1:22" x14ac:dyDescent="0.35">
      <c r="A21" s="17" t="s">
        <v>112</v>
      </c>
      <c r="B21" s="18" t="s">
        <v>20</v>
      </c>
      <c r="C21" s="7"/>
      <c r="D21" s="5"/>
      <c r="E21" s="11">
        <f t="shared" ref="E21:E25" si="12">C21*D21</f>
        <v>0</v>
      </c>
      <c r="F21" s="26"/>
      <c r="G21" s="27"/>
      <c r="H21" s="28">
        <f t="shared" ref="H21:H25" si="13">F21*G21</f>
        <v>0</v>
      </c>
      <c r="I21" s="35"/>
      <c r="J21" s="36"/>
      <c r="K21" s="37">
        <f t="shared" ref="K21:K25" si="14">I21*J21</f>
        <v>0</v>
      </c>
      <c r="L21" s="46"/>
      <c r="M21" s="47"/>
      <c r="N21" s="48"/>
      <c r="O21" s="49"/>
      <c r="P21" s="42">
        <f t="shared" ref="P21:P25" si="15">N21*O21</f>
        <v>0</v>
      </c>
      <c r="Q21" s="50">
        <f t="shared" ref="Q21:R25" si="16">SUM(N21,I21,F21,C21,L21)</f>
        <v>0</v>
      </c>
      <c r="R21" s="51">
        <f t="shared" si="16"/>
        <v>0</v>
      </c>
      <c r="S21" s="53">
        <f t="shared" ref="S21:S25" si="17">Q21*R21</f>
        <v>0</v>
      </c>
      <c r="T21" s="74"/>
      <c r="U21" s="74"/>
      <c r="V21" s="75"/>
    </row>
    <row r="22" spans="1:22" x14ac:dyDescent="0.35">
      <c r="A22" s="17" t="s">
        <v>16</v>
      </c>
      <c r="B22" s="18" t="s">
        <v>20</v>
      </c>
      <c r="C22" s="7"/>
      <c r="D22" s="5"/>
      <c r="E22" s="11">
        <f t="shared" si="12"/>
        <v>0</v>
      </c>
      <c r="F22" s="26"/>
      <c r="G22" s="27"/>
      <c r="H22" s="28">
        <f t="shared" si="13"/>
        <v>0</v>
      </c>
      <c r="I22" s="35"/>
      <c r="J22" s="36"/>
      <c r="K22" s="37">
        <f t="shared" si="14"/>
        <v>0</v>
      </c>
      <c r="L22" s="46"/>
      <c r="M22" s="47"/>
      <c r="N22" s="48"/>
      <c r="O22" s="49"/>
      <c r="P22" s="42">
        <f t="shared" si="15"/>
        <v>0</v>
      </c>
      <c r="Q22" s="50">
        <f t="shared" si="16"/>
        <v>0</v>
      </c>
      <c r="R22" s="51">
        <f t="shared" si="16"/>
        <v>0</v>
      </c>
      <c r="S22" s="53">
        <f t="shared" si="17"/>
        <v>0</v>
      </c>
      <c r="T22" s="74"/>
      <c r="U22" s="74"/>
      <c r="V22" s="75"/>
    </row>
    <row r="23" spans="1:22" x14ac:dyDescent="0.35">
      <c r="A23" s="17" t="s">
        <v>113</v>
      </c>
      <c r="B23" s="18" t="s">
        <v>20</v>
      </c>
      <c r="C23" s="7"/>
      <c r="D23" s="5"/>
      <c r="E23" s="11">
        <f t="shared" si="12"/>
        <v>0</v>
      </c>
      <c r="F23" s="26"/>
      <c r="G23" s="27"/>
      <c r="H23" s="28">
        <f t="shared" si="13"/>
        <v>0</v>
      </c>
      <c r="I23" s="35"/>
      <c r="J23" s="36"/>
      <c r="K23" s="37">
        <f t="shared" si="14"/>
        <v>0</v>
      </c>
      <c r="L23" s="46"/>
      <c r="M23" s="47"/>
      <c r="N23" s="48"/>
      <c r="O23" s="49"/>
      <c r="P23" s="42">
        <f t="shared" si="15"/>
        <v>0</v>
      </c>
      <c r="Q23" s="50">
        <f t="shared" si="16"/>
        <v>0</v>
      </c>
      <c r="R23" s="51">
        <f t="shared" si="16"/>
        <v>0</v>
      </c>
      <c r="S23" s="53">
        <f t="shared" si="17"/>
        <v>0</v>
      </c>
      <c r="T23" s="74"/>
      <c r="U23" s="74"/>
      <c r="V23" s="75"/>
    </row>
    <row r="24" spans="1:22" x14ac:dyDescent="0.35">
      <c r="A24" s="17" t="s">
        <v>18</v>
      </c>
      <c r="B24" s="18" t="s">
        <v>117</v>
      </c>
      <c r="C24" s="7"/>
      <c r="D24" s="5"/>
      <c r="E24" s="11">
        <f t="shared" si="12"/>
        <v>0</v>
      </c>
      <c r="F24" s="26"/>
      <c r="G24" s="27"/>
      <c r="H24" s="28">
        <f t="shared" si="13"/>
        <v>0</v>
      </c>
      <c r="I24" s="35"/>
      <c r="J24" s="36"/>
      <c r="K24" s="37">
        <f t="shared" si="14"/>
        <v>0</v>
      </c>
      <c r="L24" s="46"/>
      <c r="M24" s="47"/>
      <c r="N24" s="48"/>
      <c r="O24" s="49"/>
      <c r="P24" s="42">
        <f t="shared" si="15"/>
        <v>0</v>
      </c>
      <c r="Q24" s="50">
        <f t="shared" si="16"/>
        <v>0</v>
      </c>
      <c r="R24" s="51">
        <f t="shared" si="16"/>
        <v>0</v>
      </c>
      <c r="S24" s="53">
        <f t="shared" si="17"/>
        <v>0</v>
      </c>
      <c r="T24" s="74"/>
      <c r="U24" s="74"/>
      <c r="V24" s="75"/>
    </row>
    <row r="25" spans="1:22" x14ac:dyDescent="0.35">
      <c r="A25" s="17" t="s">
        <v>8</v>
      </c>
      <c r="B25" s="18" t="s">
        <v>118</v>
      </c>
      <c r="C25" s="7"/>
      <c r="D25" s="5"/>
      <c r="E25" s="11">
        <f t="shared" si="12"/>
        <v>0</v>
      </c>
      <c r="F25" s="26"/>
      <c r="G25" s="27"/>
      <c r="H25" s="28">
        <f t="shared" si="13"/>
        <v>0</v>
      </c>
      <c r="I25" s="35"/>
      <c r="J25" s="36"/>
      <c r="K25" s="37">
        <f t="shared" si="14"/>
        <v>0</v>
      </c>
      <c r="L25" s="46"/>
      <c r="M25" s="47"/>
      <c r="N25" s="48"/>
      <c r="O25" s="49"/>
      <c r="P25" s="42">
        <f t="shared" si="15"/>
        <v>0</v>
      </c>
      <c r="Q25" s="50">
        <f t="shared" si="16"/>
        <v>0</v>
      </c>
      <c r="R25" s="51">
        <f t="shared" si="16"/>
        <v>0</v>
      </c>
      <c r="S25" s="53">
        <f t="shared" si="17"/>
        <v>0</v>
      </c>
      <c r="T25" s="74"/>
      <c r="U25" s="74"/>
      <c r="V25" s="75"/>
    </row>
    <row r="26" spans="1:22" x14ac:dyDescent="0.35">
      <c r="A26" s="80">
        <f>A18+1</f>
        <v>42468</v>
      </c>
      <c r="B26" s="81"/>
      <c r="C26" s="79" t="s">
        <v>4</v>
      </c>
      <c r="D26" s="70"/>
      <c r="E26" s="70"/>
      <c r="F26" s="70" t="s">
        <v>5</v>
      </c>
      <c r="G26" s="70"/>
      <c r="H26" s="70"/>
      <c r="I26" s="70" t="s">
        <v>6</v>
      </c>
      <c r="J26" s="70"/>
      <c r="K26" s="70"/>
      <c r="L26" s="70" t="s">
        <v>7</v>
      </c>
      <c r="M26" s="70"/>
      <c r="N26" s="70" t="s">
        <v>104</v>
      </c>
      <c r="O26" s="70"/>
      <c r="P26" s="70"/>
      <c r="Q26" s="70" t="s">
        <v>23</v>
      </c>
      <c r="R26" s="70"/>
      <c r="S26" s="70"/>
      <c r="T26" s="70" t="s">
        <v>3</v>
      </c>
      <c r="U26" s="70"/>
      <c r="V26" s="82"/>
    </row>
    <row r="27" spans="1:22" ht="15" customHeight="1" x14ac:dyDescent="0.35">
      <c r="A27" s="1" t="s">
        <v>0</v>
      </c>
      <c r="B27" s="14" t="s">
        <v>21</v>
      </c>
      <c r="C27" s="3" t="s">
        <v>22</v>
      </c>
      <c r="D27" s="3" t="s">
        <v>1</v>
      </c>
      <c r="E27" s="4" t="s">
        <v>87</v>
      </c>
      <c r="F27" s="3" t="s">
        <v>22</v>
      </c>
      <c r="G27" s="3" t="s">
        <v>1</v>
      </c>
      <c r="H27" s="4" t="s">
        <v>87</v>
      </c>
      <c r="I27" s="2" t="s">
        <v>22</v>
      </c>
      <c r="J27" s="3" t="s">
        <v>1</v>
      </c>
      <c r="K27" s="4" t="s">
        <v>87</v>
      </c>
      <c r="L27" s="2" t="s">
        <v>22</v>
      </c>
      <c r="M27" s="3" t="s">
        <v>1</v>
      </c>
      <c r="N27" s="2" t="s">
        <v>22</v>
      </c>
      <c r="O27" s="3" t="s">
        <v>1</v>
      </c>
      <c r="P27" s="4" t="s">
        <v>87</v>
      </c>
      <c r="Q27" s="2" t="s">
        <v>22</v>
      </c>
      <c r="R27" s="3" t="s">
        <v>1</v>
      </c>
      <c r="S27" s="4" t="s">
        <v>87</v>
      </c>
      <c r="T27" s="73"/>
      <c r="U27" s="74"/>
      <c r="V27" s="75"/>
    </row>
    <row r="28" spans="1:22" x14ac:dyDescent="0.35">
      <c r="A28" s="15" t="s">
        <v>114</v>
      </c>
      <c r="B28" s="16" t="s">
        <v>20</v>
      </c>
      <c r="C28" s="9"/>
      <c r="D28" s="10"/>
      <c r="E28" s="13">
        <f>C28*D28</f>
        <v>0</v>
      </c>
      <c r="F28" s="23"/>
      <c r="G28" s="24"/>
      <c r="H28" s="25">
        <f>F28*G28</f>
        <v>0</v>
      </c>
      <c r="I28" s="32"/>
      <c r="J28" s="33"/>
      <c r="K28" s="34">
        <f>I28*J28</f>
        <v>0</v>
      </c>
      <c r="L28" s="44"/>
      <c r="M28" s="45"/>
      <c r="N28" s="48"/>
      <c r="O28" s="49"/>
      <c r="P28" s="41">
        <f>N28*O28</f>
        <v>0</v>
      </c>
      <c r="Q28" s="50">
        <f>SUM(N28,I28,F28,C28,L28)</f>
        <v>0</v>
      </c>
      <c r="R28" s="51">
        <f>SUM(O28,J28,G28,D28,M28)</f>
        <v>0</v>
      </c>
      <c r="S28" s="52">
        <f>Q28*R28</f>
        <v>0</v>
      </c>
      <c r="T28" s="73"/>
      <c r="U28" s="74"/>
      <c r="V28" s="75"/>
    </row>
    <row r="29" spans="1:22" x14ac:dyDescent="0.35">
      <c r="A29" s="17" t="s">
        <v>10</v>
      </c>
      <c r="B29" s="18" t="s">
        <v>20</v>
      </c>
      <c r="C29" s="7"/>
      <c r="D29" s="5"/>
      <c r="E29" s="11">
        <f t="shared" ref="E29:E33" si="18">C29*D29</f>
        <v>0</v>
      </c>
      <c r="F29" s="26"/>
      <c r="G29" s="27"/>
      <c r="H29" s="28">
        <f t="shared" ref="H29:H33" si="19">F29*G29</f>
        <v>0</v>
      </c>
      <c r="I29" s="35"/>
      <c r="J29" s="36"/>
      <c r="K29" s="37">
        <f t="shared" ref="K29:K33" si="20">I29*J29</f>
        <v>0</v>
      </c>
      <c r="L29" s="46"/>
      <c r="M29" s="47"/>
      <c r="N29" s="48"/>
      <c r="O29" s="49"/>
      <c r="P29" s="42">
        <f t="shared" ref="P29:P33" si="21">N29*O29</f>
        <v>0</v>
      </c>
      <c r="Q29" s="50">
        <f t="shared" ref="Q29:R33" si="22">SUM(N29,I29,F29,C29,L29)</f>
        <v>0</v>
      </c>
      <c r="R29" s="51">
        <f t="shared" si="22"/>
        <v>0</v>
      </c>
      <c r="S29" s="53">
        <f t="shared" ref="S29:S33" si="23">Q29*R29</f>
        <v>0</v>
      </c>
      <c r="T29" s="73"/>
      <c r="U29" s="74"/>
      <c r="V29" s="75"/>
    </row>
    <row r="30" spans="1:22" x14ac:dyDescent="0.35">
      <c r="A30" s="17" t="s">
        <v>115</v>
      </c>
      <c r="B30" s="18" t="s">
        <v>20</v>
      </c>
      <c r="C30" s="7"/>
      <c r="D30" s="5"/>
      <c r="E30" s="11">
        <f t="shared" si="18"/>
        <v>0</v>
      </c>
      <c r="F30" s="26"/>
      <c r="G30" s="27"/>
      <c r="H30" s="28">
        <f t="shared" si="19"/>
        <v>0</v>
      </c>
      <c r="I30" s="35"/>
      <c r="J30" s="36"/>
      <c r="K30" s="37">
        <f t="shared" si="20"/>
        <v>0</v>
      </c>
      <c r="L30" s="46"/>
      <c r="M30" s="47"/>
      <c r="N30" s="48"/>
      <c r="O30" s="49"/>
      <c r="P30" s="42">
        <f t="shared" si="21"/>
        <v>0</v>
      </c>
      <c r="Q30" s="50">
        <f t="shared" si="22"/>
        <v>0</v>
      </c>
      <c r="R30" s="51">
        <f t="shared" si="22"/>
        <v>0</v>
      </c>
      <c r="S30" s="53">
        <f t="shared" si="23"/>
        <v>0</v>
      </c>
      <c r="T30" s="73"/>
      <c r="U30" s="74"/>
      <c r="V30" s="75"/>
    </row>
    <row r="31" spans="1:22" x14ac:dyDescent="0.35">
      <c r="A31" s="17" t="s">
        <v>11</v>
      </c>
      <c r="B31" s="18" t="s">
        <v>20</v>
      </c>
      <c r="C31" s="7"/>
      <c r="D31" s="5"/>
      <c r="E31" s="11">
        <f t="shared" si="18"/>
        <v>0</v>
      </c>
      <c r="F31" s="26"/>
      <c r="G31" s="27"/>
      <c r="H31" s="28">
        <f t="shared" si="19"/>
        <v>0</v>
      </c>
      <c r="I31" s="35"/>
      <c r="J31" s="36"/>
      <c r="K31" s="37">
        <f t="shared" si="20"/>
        <v>0</v>
      </c>
      <c r="L31" s="46"/>
      <c r="M31" s="47"/>
      <c r="N31" s="48"/>
      <c r="O31" s="49"/>
      <c r="P31" s="42">
        <f t="shared" si="21"/>
        <v>0</v>
      </c>
      <c r="Q31" s="50">
        <f t="shared" si="22"/>
        <v>0</v>
      </c>
      <c r="R31" s="51">
        <f t="shared" si="22"/>
        <v>0</v>
      </c>
      <c r="S31" s="53">
        <f t="shared" si="23"/>
        <v>0</v>
      </c>
      <c r="T31" s="73"/>
      <c r="U31" s="74"/>
      <c r="V31" s="75"/>
    </row>
    <row r="32" spans="1:22" x14ac:dyDescent="0.35">
      <c r="A32" s="17" t="s">
        <v>116</v>
      </c>
      <c r="B32" s="18" t="s">
        <v>20</v>
      </c>
      <c r="C32" s="7"/>
      <c r="D32" s="5"/>
      <c r="E32" s="11">
        <f t="shared" si="18"/>
        <v>0</v>
      </c>
      <c r="F32" s="26"/>
      <c r="G32" s="27"/>
      <c r="H32" s="28">
        <f t="shared" si="19"/>
        <v>0</v>
      </c>
      <c r="I32" s="35"/>
      <c r="J32" s="36"/>
      <c r="K32" s="37">
        <f t="shared" si="20"/>
        <v>0</v>
      </c>
      <c r="L32" s="46"/>
      <c r="M32" s="47"/>
      <c r="N32" s="48"/>
      <c r="O32" s="49"/>
      <c r="P32" s="42">
        <f t="shared" si="21"/>
        <v>0</v>
      </c>
      <c r="Q32" s="50">
        <f t="shared" si="22"/>
        <v>0</v>
      </c>
      <c r="R32" s="51">
        <f t="shared" si="22"/>
        <v>0</v>
      </c>
      <c r="S32" s="53">
        <f t="shared" si="23"/>
        <v>0</v>
      </c>
      <c r="T32" s="73"/>
      <c r="U32" s="74"/>
      <c r="V32" s="75"/>
    </row>
    <row r="33" spans="1:22" x14ac:dyDescent="0.35">
      <c r="A33" s="17" t="s">
        <v>12</v>
      </c>
      <c r="B33" s="19" t="s">
        <v>20</v>
      </c>
      <c r="C33" s="8"/>
      <c r="D33" s="6"/>
      <c r="E33" s="12">
        <f t="shared" si="18"/>
        <v>0</v>
      </c>
      <c r="F33" s="29"/>
      <c r="G33" s="30"/>
      <c r="H33" s="31">
        <f t="shared" si="19"/>
        <v>0</v>
      </c>
      <c r="I33" s="38"/>
      <c r="J33" s="39"/>
      <c r="K33" s="40">
        <f t="shared" si="20"/>
        <v>0</v>
      </c>
      <c r="L33" s="54"/>
      <c r="M33" s="55"/>
      <c r="N33" s="56"/>
      <c r="O33" s="57"/>
      <c r="P33" s="43">
        <f t="shared" si="21"/>
        <v>0</v>
      </c>
      <c r="Q33" s="58">
        <f t="shared" si="22"/>
        <v>0</v>
      </c>
      <c r="R33" s="59">
        <f t="shared" si="22"/>
        <v>0</v>
      </c>
      <c r="S33" s="60">
        <f t="shared" si="23"/>
        <v>0</v>
      </c>
      <c r="T33" s="76"/>
      <c r="U33" s="77"/>
      <c r="V33" s="78"/>
    </row>
  </sheetData>
  <mergeCells count="37">
    <mergeCell ref="T27:V33"/>
    <mergeCell ref="T19:V25"/>
    <mergeCell ref="A26:B26"/>
    <mergeCell ref="C26:E26"/>
    <mergeCell ref="F26:H26"/>
    <mergeCell ref="I26:K26"/>
    <mergeCell ref="L26:M26"/>
    <mergeCell ref="N26:P26"/>
    <mergeCell ref="Q26:S26"/>
    <mergeCell ref="T26:V26"/>
    <mergeCell ref="T11:V17"/>
    <mergeCell ref="A18:B18"/>
    <mergeCell ref="C18:E18"/>
    <mergeCell ref="F18:H18"/>
    <mergeCell ref="I18:K18"/>
    <mergeCell ref="L18:M18"/>
    <mergeCell ref="N18:P18"/>
    <mergeCell ref="Q18:S18"/>
    <mergeCell ref="T18:V18"/>
    <mergeCell ref="T3:V9"/>
    <mergeCell ref="A10:B10"/>
    <mergeCell ref="C10:E10"/>
    <mergeCell ref="F10:H10"/>
    <mergeCell ref="I10:K10"/>
    <mergeCell ref="L10:M10"/>
    <mergeCell ref="N10:P10"/>
    <mergeCell ref="Q10:S10"/>
    <mergeCell ref="T10:V10"/>
    <mergeCell ref="C1:V1"/>
    <mergeCell ref="A2:B2"/>
    <mergeCell ref="C2:E2"/>
    <mergeCell ref="F2:H2"/>
    <mergeCell ref="I2:K2"/>
    <mergeCell ref="L2:M2"/>
    <mergeCell ref="N2:P2"/>
    <mergeCell ref="Q2:S2"/>
    <mergeCell ref="T2:V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/>
  </sheetViews>
  <sheetFormatPr defaultRowHeight="14.5" x14ac:dyDescent="0.35"/>
  <cols>
    <col min="1" max="1" width="24.7265625" bestFit="1" customWidth="1"/>
    <col min="2" max="2" width="10.26953125" customWidth="1"/>
    <col min="3" max="3" width="4.453125" bestFit="1" customWidth="1"/>
    <col min="4" max="4" width="7.453125" bestFit="1" customWidth="1"/>
    <col min="5" max="5" width="5.453125" hidden="1" customWidth="1"/>
    <col min="6" max="6" width="4.453125" bestFit="1" customWidth="1"/>
    <col min="7" max="7" width="7.453125" bestFit="1" customWidth="1"/>
    <col min="8" max="8" width="5.453125" hidden="1" customWidth="1"/>
    <col min="9" max="9" width="4.453125" bestFit="1" customWidth="1"/>
    <col min="10" max="10" width="7.453125" bestFit="1" customWidth="1"/>
    <col min="11" max="11" width="5.453125" hidden="1" customWidth="1"/>
    <col min="12" max="12" width="4.453125" bestFit="1" customWidth="1"/>
    <col min="13" max="13" width="7.453125" bestFit="1" customWidth="1"/>
    <col min="14" max="14" width="4.453125" bestFit="1" customWidth="1"/>
    <col min="15" max="15" width="7.453125" bestFit="1" customWidth="1"/>
    <col min="16" max="16" width="5.453125" hidden="1" customWidth="1"/>
    <col min="17" max="17" width="4.81640625" bestFit="1" customWidth="1"/>
    <col min="18" max="18" width="7.81640625" bestFit="1" customWidth="1"/>
    <col min="19" max="19" width="6" bestFit="1" customWidth="1"/>
  </cols>
  <sheetData>
    <row r="1" spans="1:22" ht="21" x14ac:dyDescent="0.5">
      <c r="A1" s="21" t="s">
        <v>89</v>
      </c>
      <c r="B1" s="22">
        <f>Week3!B1+7</f>
        <v>42471</v>
      </c>
      <c r="C1" s="71" t="s">
        <v>92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</row>
    <row r="2" spans="1:22" x14ac:dyDescent="0.35">
      <c r="A2" s="80">
        <f>B1</f>
        <v>42471</v>
      </c>
      <c r="B2" s="81"/>
      <c r="C2" s="79" t="s">
        <v>4</v>
      </c>
      <c r="D2" s="70"/>
      <c r="E2" s="70"/>
      <c r="F2" s="70" t="s">
        <v>5</v>
      </c>
      <c r="G2" s="70"/>
      <c r="H2" s="70"/>
      <c r="I2" s="70" t="s">
        <v>6</v>
      </c>
      <c r="J2" s="70"/>
      <c r="K2" s="70"/>
      <c r="L2" s="70" t="s">
        <v>7</v>
      </c>
      <c r="M2" s="70"/>
      <c r="N2" s="70" t="s">
        <v>104</v>
      </c>
      <c r="O2" s="70"/>
      <c r="P2" s="70"/>
      <c r="Q2" s="70" t="s">
        <v>88</v>
      </c>
      <c r="R2" s="70"/>
      <c r="S2" s="70"/>
      <c r="T2" s="70" t="s">
        <v>3</v>
      </c>
      <c r="U2" s="70"/>
      <c r="V2" s="82"/>
    </row>
    <row r="3" spans="1:22" ht="15" customHeight="1" x14ac:dyDescent="0.35">
      <c r="A3" s="1" t="s">
        <v>0</v>
      </c>
      <c r="B3" s="14" t="s">
        <v>21</v>
      </c>
      <c r="C3" s="3" t="s">
        <v>22</v>
      </c>
      <c r="D3" s="3" t="s">
        <v>1</v>
      </c>
      <c r="E3" s="4" t="s">
        <v>87</v>
      </c>
      <c r="F3" s="3" t="s">
        <v>22</v>
      </c>
      <c r="G3" s="3" t="s">
        <v>1</v>
      </c>
      <c r="H3" s="4" t="s">
        <v>87</v>
      </c>
      <c r="I3" s="2" t="s">
        <v>22</v>
      </c>
      <c r="J3" s="3" t="s">
        <v>1</v>
      </c>
      <c r="K3" s="4" t="s">
        <v>87</v>
      </c>
      <c r="L3" s="2" t="s">
        <v>22</v>
      </c>
      <c r="M3" s="3" t="s">
        <v>1</v>
      </c>
      <c r="N3" s="2" t="s">
        <v>22</v>
      </c>
      <c r="O3" s="3" t="s">
        <v>1</v>
      </c>
      <c r="P3" s="4" t="s">
        <v>87</v>
      </c>
      <c r="Q3" s="2" t="s">
        <v>22</v>
      </c>
      <c r="R3" s="3" t="s">
        <v>1</v>
      </c>
      <c r="S3" s="4" t="s">
        <v>87</v>
      </c>
      <c r="T3" s="74"/>
      <c r="U3" s="74"/>
      <c r="V3" s="75"/>
    </row>
    <row r="4" spans="1:22" x14ac:dyDescent="0.35">
      <c r="A4" s="15" t="s">
        <v>105</v>
      </c>
      <c r="B4" s="16" t="s">
        <v>19</v>
      </c>
      <c r="C4" s="9"/>
      <c r="D4" s="10"/>
      <c r="E4" s="13">
        <f>C4*D4</f>
        <v>0</v>
      </c>
      <c r="F4" s="23"/>
      <c r="G4" s="24"/>
      <c r="H4" s="25">
        <f>F4*G4</f>
        <v>0</v>
      </c>
      <c r="I4" s="32"/>
      <c r="J4" s="33"/>
      <c r="K4" s="34">
        <f>I4*J4</f>
        <v>0</v>
      </c>
      <c r="L4" s="44"/>
      <c r="M4" s="45"/>
      <c r="N4" s="48"/>
      <c r="O4" s="49"/>
      <c r="P4" s="41">
        <f>N4*O4</f>
        <v>0</v>
      </c>
      <c r="Q4" s="50">
        <f>SUM(N4,I4,F4,C4,L4)</f>
        <v>0</v>
      </c>
      <c r="R4" s="51">
        <f>SUM(O4,J4,G4,D4,M4)</f>
        <v>0</v>
      </c>
      <c r="S4" s="52">
        <f>Q4*R4</f>
        <v>0</v>
      </c>
      <c r="T4" s="74"/>
      <c r="U4" s="74"/>
      <c r="V4" s="75"/>
    </row>
    <row r="5" spans="1:22" x14ac:dyDescent="0.35">
      <c r="A5" s="17" t="s">
        <v>106</v>
      </c>
      <c r="B5" s="18" t="s">
        <v>19</v>
      </c>
      <c r="C5" s="7"/>
      <c r="D5" s="5"/>
      <c r="E5" s="11">
        <f t="shared" ref="E5:E9" si="0">C5*D5</f>
        <v>0</v>
      </c>
      <c r="F5" s="26"/>
      <c r="G5" s="27"/>
      <c r="H5" s="28">
        <f t="shared" ref="H5:H9" si="1">F5*G5</f>
        <v>0</v>
      </c>
      <c r="I5" s="35"/>
      <c r="J5" s="36"/>
      <c r="K5" s="37">
        <f t="shared" ref="K5:K9" si="2">I5*J5</f>
        <v>0</v>
      </c>
      <c r="L5" s="46"/>
      <c r="M5" s="47"/>
      <c r="N5" s="48"/>
      <c r="O5" s="49"/>
      <c r="P5" s="42">
        <f t="shared" ref="P5:P9" si="3">N5*O5</f>
        <v>0</v>
      </c>
      <c r="Q5" s="50">
        <f t="shared" ref="Q5:R9" si="4">SUM(N5,I5,F5,C5,L5)</f>
        <v>0</v>
      </c>
      <c r="R5" s="51">
        <f t="shared" si="4"/>
        <v>0</v>
      </c>
      <c r="S5" s="53">
        <f t="shared" ref="S5:S9" si="5">Q5*R5</f>
        <v>0</v>
      </c>
      <c r="T5" s="74"/>
      <c r="U5" s="74"/>
      <c r="V5" s="75"/>
    </row>
    <row r="6" spans="1:22" x14ac:dyDescent="0.35">
      <c r="A6" s="17" t="s">
        <v>107</v>
      </c>
      <c r="B6" s="18" t="s">
        <v>19</v>
      </c>
      <c r="C6" s="7"/>
      <c r="D6" s="5"/>
      <c r="E6" s="11">
        <f t="shared" si="0"/>
        <v>0</v>
      </c>
      <c r="F6" s="26"/>
      <c r="G6" s="27"/>
      <c r="H6" s="28">
        <f t="shared" si="1"/>
        <v>0</v>
      </c>
      <c r="I6" s="35"/>
      <c r="J6" s="36"/>
      <c r="K6" s="37">
        <f t="shared" si="2"/>
        <v>0</v>
      </c>
      <c r="L6" s="46"/>
      <c r="M6" s="47"/>
      <c r="N6" s="48"/>
      <c r="O6" s="49"/>
      <c r="P6" s="42">
        <f t="shared" si="3"/>
        <v>0</v>
      </c>
      <c r="Q6" s="50">
        <f t="shared" si="4"/>
        <v>0</v>
      </c>
      <c r="R6" s="51">
        <f t="shared" si="4"/>
        <v>0</v>
      </c>
      <c r="S6" s="53">
        <f t="shared" si="5"/>
        <v>0</v>
      </c>
      <c r="T6" s="74"/>
      <c r="U6" s="74"/>
      <c r="V6" s="75"/>
    </row>
    <row r="7" spans="1:22" x14ac:dyDescent="0.35">
      <c r="A7" s="17" t="s">
        <v>108</v>
      </c>
      <c r="B7" s="18" t="s">
        <v>19</v>
      </c>
      <c r="C7" s="7"/>
      <c r="D7" s="5"/>
      <c r="E7" s="11">
        <f t="shared" si="0"/>
        <v>0</v>
      </c>
      <c r="F7" s="26"/>
      <c r="G7" s="27"/>
      <c r="H7" s="28">
        <f t="shared" si="1"/>
        <v>0</v>
      </c>
      <c r="I7" s="35"/>
      <c r="J7" s="36"/>
      <c r="K7" s="37">
        <f t="shared" si="2"/>
        <v>0</v>
      </c>
      <c r="L7" s="46"/>
      <c r="M7" s="47"/>
      <c r="N7" s="48"/>
      <c r="O7" s="49"/>
      <c r="P7" s="42">
        <f t="shared" si="3"/>
        <v>0</v>
      </c>
      <c r="Q7" s="50">
        <f t="shared" si="4"/>
        <v>0</v>
      </c>
      <c r="R7" s="51">
        <f t="shared" si="4"/>
        <v>0</v>
      </c>
      <c r="S7" s="53">
        <f t="shared" si="5"/>
        <v>0</v>
      </c>
      <c r="T7" s="74"/>
      <c r="U7" s="74"/>
      <c r="V7" s="75"/>
    </row>
    <row r="8" spans="1:22" x14ac:dyDescent="0.35">
      <c r="A8" s="17" t="s">
        <v>17</v>
      </c>
      <c r="B8" s="18" t="s">
        <v>117</v>
      </c>
      <c r="C8" s="7"/>
      <c r="D8" s="5"/>
      <c r="E8" s="11">
        <f t="shared" si="0"/>
        <v>0</v>
      </c>
      <c r="F8" s="26"/>
      <c r="G8" s="27"/>
      <c r="H8" s="28">
        <f t="shared" si="1"/>
        <v>0</v>
      </c>
      <c r="I8" s="35"/>
      <c r="J8" s="36"/>
      <c r="K8" s="37">
        <f t="shared" si="2"/>
        <v>0</v>
      </c>
      <c r="L8" s="46"/>
      <c r="M8" s="47"/>
      <c r="N8" s="48"/>
      <c r="O8" s="49"/>
      <c r="P8" s="42">
        <f t="shared" si="3"/>
        <v>0</v>
      </c>
      <c r="Q8" s="50">
        <f t="shared" si="4"/>
        <v>0</v>
      </c>
      <c r="R8" s="51">
        <f t="shared" si="4"/>
        <v>0</v>
      </c>
      <c r="S8" s="53">
        <f t="shared" si="5"/>
        <v>0</v>
      </c>
      <c r="T8" s="74"/>
      <c r="U8" s="74"/>
      <c r="V8" s="75"/>
    </row>
    <row r="9" spans="1:22" x14ac:dyDescent="0.35">
      <c r="A9" s="17" t="s">
        <v>8</v>
      </c>
      <c r="B9" s="18" t="s">
        <v>118</v>
      </c>
      <c r="C9" s="7"/>
      <c r="D9" s="5"/>
      <c r="E9" s="11">
        <f t="shared" si="0"/>
        <v>0</v>
      </c>
      <c r="F9" s="26"/>
      <c r="G9" s="27"/>
      <c r="H9" s="28">
        <f t="shared" si="1"/>
        <v>0</v>
      </c>
      <c r="I9" s="35"/>
      <c r="J9" s="36"/>
      <c r="K9" s="37">
        <f t="shared" si="2"/>
        <v>0</v>
      </c>
      <c r="L9" s="46"/>
      <c r="M9" s="47"/>
      <c r="N9" s="48"/>
      <c r="O9" s="49"/>
      <c r="P9" s="42">
        <f t="shared" si="3"/>
        <v>0</v>
      </c>
      <c r="Q9" s="50">
        <f t="shared" si="4"/>
        <v>0</v>
      </c>
      <c r="R9" s="51">
        <f t="shared" si="4"/>
        <v>0</v>
      </c>
      <c r="S9" s="53">
        <f t="shared" si="5"/>
        <v>0</v>
      </c>
      <c r="T9" s="74"/>
      <c r="U9" s="74"/>
      <c r="V9" s="75"/>
    </row>
    <row r="10" spans="1:22" x14ac:dyDescent="0.35">
      <c r="A10" s="80">
        <f>A2+1</f>
        <v>42472</v>
      </c>
      <c r="B10" s="81"/>
      <c r="C10" s="79" t="s">
        <v>4</v>
      </c>
      <c r="D10" s="70"/>
      <c r="E10" s="70"/>
      <c r="F10" s="70" t="s">
        <v>5</v>
      </c>
      <c r="G10" s="70"/>
      <c r="H10" s="70"/>
      <c r="I10" s="70" t="s">
        <v>6</v>
      </c>
      <c r="J10" s="70"/>
      <c r="K10" s="70"/>
      <c r="L10" s="70" t="s">
        <v>7</v>
      </c>
      <c r="M10" s="70"/>
      <c r="N10" s="70" t="s">
        <v>104</v>
      </c>
      <c r="O10" s="70"/>
      <c r="P10" s="70"/>
      <c r="Q10" s="70" t="s">
        <v>88</v>
      </c>
      <c r="R10" s="70"/>
      <c r="S10" s="70"/>
      <c r="T10" s="70" t="s">
        <v>3</v>
      </c>
      <c r="U10" s="70"/>
      <c r="V10" s="82"/>
    </row>
    <row r="11" spans="1:22" x14ac:dyDescent="0.35">
      <c r="A11" s="1" t="s">
        <v>0</v>
      </c>
      <c r="B11" s="14" t="s">
        <v>21</v>
      </c>
      <c r="C11" s="3" t="s">
        <v>22</v>
      </c>
      <c r="D11" s="3" t="s">
        <v>1</v>
      </c>
      <c r="E11" s="4" t="s">
        <v>87</v>
      </c>
      <c r="F11" s="3" t="s">
        <v>22</v>
      </c>
      <c r="G11" s="3" t="s">
        <v>1</v>
      </c>
      <c r="H11" s="4" t="s">
        <v>87</v>
      </c>
      <c r="I11" s="2" t="s">
        <v>22</v>
      </c>
      <c r="J11" s="3" t="s">
        <v>1</v>
      </c>
      <c r="K11" s="4" t="s">
        <v>2</v>
      </c>
      <c r="L11" s="2" t="s">
        <v>22</v>
      </c>
      <c r="M11" s="3" t="s">
        <v>1</v>
      </c>
      <c r="N11" s="2" t="s">
        <v>22</v>
      </c>
      <c r="O11" s="3" t="s">
        <v>1</v>
      </c>
      <c r="P11" s="4" t="s">
        <v>87</v>
      </c>
      <c r="Q11" s="2" t="s">
        <v>22</v>
      </c>
      <c r="R11" s="3" t="s">
        <v>1</v>
      </c>
      <c r="S11" s="4" t="s">
        <v>87</v>
      </c>
      <c r="T11" s="74"/>
      <c r="U11" s="74"/>
      <c r="V11" s="75"/>
    </row>
    <row r="12" spans="1:22" x14ac:dyDescent="0.35">
      <c r="A12" s="15" t="s">
        <v>9</v>
      </c>
      <c r="B12" s="16" t="s">
        <v>19</v>
      </c>
      <c r="C12" s="9"/>
      <c r="D12" s="10"/>
      <c r="E12" s="13">
        <f>C12*D12</f>
        <v>0</v>
      </c>
      <c r="F12" s="23"/>
      <c r="G12" s="24"/>
      <c r="H12" s="25">
        <f>F12*G12</f>
        <v>0</v>
      </c>
      <c r="I12" s="32"/>
      <c r="J12" s="33"/>
      <c r="K12" s="34">
        <f>I12*J12</f>
        <v>0</v>
      </c>
      <c r="L12" s="44"/>
      <c r="M12" s="45"/>
      <c r="N12" s="48"/>
      <c r="O12" s="49"/>
      <c r="P12" s="41">
        <f>N12*O12</f>
        <v>0</v>
      </c>
      <c r="Q12" s="50">
        <f>SUM(N12,I12,F12,C12,L12)</f>
        <v>0</v>
      </c>
      <c r="R12" s="51">
        <f>SUM(O12,J12,G12,D12,M12)</f>
        <v>0</v>
      </c>
      <c r="S12" s="52">
        <f>Q12*R12</f>
        <v>0</v>
      </c>
      <c r="T12" s="74"/>
      <c r="U12" s="74"/>
      <c r="V12" s="75"/>
    </row>
    <row r="13" spans="1:22" x14ac:dyDescent="0.35">
      <c r="A13" s="17" t="s">
        <v>109</v>
      </c>
      <c r="B13" s="18" t="s">
        <v>19</v>
      </c>
      <c r="C13" s="7"/>
      <c r="D13" s="5"/>
      <c r="E13" s="11">
        <f t="shared" ref="E13:E17" si="6">C13*D13</f>
        <v>0</v>
      </c>
      <c r="F13" s="26"/>
      <c r="G13" s="27"/>
      <c r="H13" s="28">
        <f t="shared" ref="H13:H17" si="7">F13*G13</f>
        <v>0</v>
      </c>
      <c r="I13" s="35"/>
      <c r="J13" s="36"/>
      <c r="K13" s="37">
        <f t="shared" ref="K13:K17" si="8">I13*J13</f>
        <v>0</v>
      </c>
      <c r="L13" s="46"/>
      <c r="M13" s="47"/>
      <c r="N13" s="48"/>
      <c r="O13" s="49"/>
      <c r="P13" s="42">
        <f t="shared" ref="P13:P17" si="9">N13*O13</f>
        <v>0</v>
      </c>
      <c r="Q13" s="50">
        <f t="shared" ref="Q13:R17" si="10">SUM(N13,I13,F13,C13,L13)</f>
        <v>0</v>
      </c>
      <c r="R13" s="51">
        <f t="shared" si="10"/>
        <v>0</v>
      </c>
      <c r="S13" s="53">
        <f t="shared" ref="S13:S17" si="11">Q13*R13</f>
        <v>0</v>
      </c>
      <c r="T13" s="74"/>
      <c r="U13" s="74"/>
      <c r="V13" s="75"/>
    </row>
    <row r="14" spans="1:22" x14ac:dyDescent="0.35">
      <c r="A14" s="17" t="s">
        <v>110</v>
      </c>
      <c r="B14" s="18" t="s">
        <v>19</v>
      </c>
      <c r="C14" s="7"/>
      <c r="D14" s="5"/>
      <c r="E14" s="11">
        <f t="shared" si="6"/>
        <v>0</v>
      </c>
      <c r="F14" s="26"/>
      <c r="G14" s="27"/>
      <c r="H14" s="28">
        <f t="shared" si="7"/>
        <v>0</v>
      </c>
      <c r="I14" s="35"/>
      <c r="J14" s="36"/>
      <c r="K14" s="37">
        <f t="shared" si="8"/>
        <v>0</v>
      </c>
      <c r="L14" s="46"/>
      <c r="M14" s="47"/>
      <c r="N14" s="48"/>
      <c r="O14" s="49"/>
      <c r="P14" s="42">
        <f t="shared" si="9"/>
        <v>0</v>
      </c>
      <c r="Q14" s="50">
        <f t="shared" si="10"/>
        <v>0</v>
      </c>
      <c r="R14" s="51">
        <f t="shared" si="10"/>
        <v>0</v>
      </c>
      <c r="S14" s="53">
        <f t="shared" si="11"/>
        <v>0</v>
      </c>
      <c r="T14" s="74"/>
      <c r="U14" s="74"/>
      <c r="V14" s="75"/>
    </row>
    <row r="15" spans="1:22" x14ac:dyDescent="0.35">
      <c r="A15" s="17" t="s">
        <v>13</v>
      </c>
      <c r="B15" s="18" t="s">
        <v>19</v>
      </c>
      <c r="C15" s="7"/>
      <c r="D15" s="5"/>
      <c r="E15" s="11">
        <f t="shared" si="6"/>
        <v>0</v>
      </c>
      <c r="F15" s="26"/>
      <c r="G15" s="27"/>
      <c r="H15" s="28">
        <f t="shared" si="7"/>
        <v>0</v>
      </c>
      <c r="I15" s="35"/>
      <c r="J15" s="36"/>
      <c r="K15" s="37">
        <f t="shared" si="8"/>
        <v>0</v>
      </c>
      <c r="L15" s="46"/>
      <c r="M15" s="47"/>
      <c r="N15" s="48"/>
      <c r="O15" s="49"/>
      <c r="P15" s="42">
        <f t="shared" si="9"/>
        <v>0</v>
      </c>
      <c r="Q15" s="50">
        <f t="shared" si="10"/>
        <v>0</v>
      </c>
      <c r="R15" s="51">
        <f t="shared" si="10"/>
        <v>0</v>
      </c>
      <c r="S15" s="53">
        <f t="shared" si="11"/>
        <v>0</v>
      </c>
      <c r="T15" s="74"/>
      <c r="U15" s="74"/>
      <c r="V15" s="75"/>
    </row>
    <row r="16" spans="1:22" x14ac:dyDescent="0.35">
      <c r="A16" s="17" t="s">
        <v>111</v>
      </c>
      <c r="B16" s="18" t="s">
        <v>19</v>
      </c>
      <c r="C16" s="7"/>
      <c r="D16" s="5"/>
      <c r="E16" s="11">
        <f t="shared" si="6"/>
        <v>0</v>
      </c>
      <c r="F16" s="26"/>
      <c r="G16" s="27"/>
      <c r="H16" s="28">
        <f t="shared" si="7"/>
        <v>0</v>
      </c>
      <c r="I16" s="35"/>
      <c r="J16" s="36"/>
      <c r="K16" s="37">
        <f t="shared" si="8"/>
        <v>0</v>
      </c>
      <c r="L16" s="46"/>
      <c r="M16" s="47"/>
      <c r="N16" s="48"/>
      <c r="O16" s="49"/>
      <c r="P16" s="42">
        <f t="shared" si="9"/>
        <v>0</v>
      </c>
      <c r="Q16" s="50">
        <f t="shared" si="10"/>
        <v>0</v>
      </c>
      <c r="R16" s="51">
        <f t="shared" si="10"/>
        <v>0</v>
      </c>
      <c r="S16" s="53">
        <f t="shared" si="11"/>
        <v>0</v>
      </c>
      <c r="T16" s="74"/>
      <c r="U16" s="74"/>
      <c r="V16" s="75"/>
    </row>
    <row r="17" spans="1:22" x14ac:dyDescent="0.35">
      <c r="A17" s="17" t="s">
        <v>14</v>
      </c>
      <c r="B17" s="18" t="s">
        <v>19</v>
      </c>
      <c r="C17" s="7"/>
      <c r="D17" s="5"/>
      <c r="E17" s="11">
        <f t="shared" si="6"/>
        <v>0</v>
      </c>
      <c r="F17" s="26"/>
      <c r="G17" s="27"/>
      <c r="H17" s="28">
        <f t="shared" si="7"/>
        <v>0</v>
      </c>
      <c r="I17" s="35"/>
      <c r="J17" s="36"/>
      <c r="K17" s="37">
        <f t="shared" si="8"/>
        <v>0</v>
      </c>
      <c r="L17" s="46"/>
      <c r="M17" s="47"/>
      <c r="N17" s="48"/>
      <c r="O17" s="49"/>
      <c r="P17" s="42">
        <f t="shared" si="9"/>
        <v>0</v>
      </c>
      <c r="Q17" s="50">
        <f t="shared" si="10"/>
        <v>0</v>
      </c>
      <c r="R17" s="51">
        <f t="shared" si="10"/>
        <v>0</v>
      </c>
      <c r="S17" s="53">
        <f t="shared" si="11"/>
        <v>0</v>
      </c>
      <c r="T17" s="74"/>
      <c r="U17" s="74"/>
      <c r="V17" s="75"/>
    </row>
    <row r="18" spans="1:22" x14ac:dyDescent="0.35">
      <c r="A18" s="80">
        <f>A10+2</f>
        <v>42474</v>
      </c>
      <c r="B18" s="81"/>
      <c r="C18" s="79" t="s">
        <v>4</v>
      </c>
      <c r="D18" s="70"/>
      <c r="E18" s="70"/>
      <c r="F18" s="70" t="s">
        <v>5</v>
      </c>
      <c r="G18" s="70"/>
      <c r="H18" s="70"/>
      <c r="I18" s="70" t="s">
        <v>6</v>
      </c>
      <c r="J18" s="70"/>
      <c r="K18" s="70"/>
      <c r="L18" s="70" t="s">
        <v>7</v>
      </c>
      <c r="M18" s="70"/>
      <c r="N18" s="70" t="s">
        <v>104</v>
      </c>
      <c r="O18" s="70"/>
      <c r="P18" s="70"/>
      <c r="Q18" s="70" t="s">
        <v>88</v>
      </c>
      <c r="R18" s="70"/>
      <c r="S18" s="70"/>
      <c r="T18" s="70" t="s">
        <v>3</v>
      </c>
      <c r="U18" s="70"/>
      <c r="V18" s="82"/>
    </row>
    <row r="19" spans="1:22" x14ac:dyDescent="0.35">
      <c r="A19" s="1" t="s">
        <v>0</v>
      </c>
      <c r="B19" s="14" t="s">
        <v>21</v>
      </c>
      <c r="C19" s="3" t="s">
        <v>22</v>
      </c>
      <c r="D19" s="3" t="s">
        <v>1</v>
      </c>
      <c r="E19" s="4" t="s">
        <v>87</v>
      </c>
      <c r="F19" s="3" t="s">
        <v>22</v>
      </c>
      <c r="G19" s="3" t="s">
        <v>1</v>
      </c>
      <c r="H19" s="4" t="s">
        <v>87</v>
      </c>
      <c r="I19" s="2" t="s">
        <v>22</v>
      </c>
      <c r="J19" s="3" t="s">
        <v>1</v>
      </c>
      <c r="K19" s="4" t="s">
        <v>87</v>
      </c>
      <c r="L19" s="2" t="s">
        <v>22</v>
      </c>
      <c r="M19" s="3" t="s">
        <v>1</v>
      </c>
      <c r="N19" s="2" t="s">
        <v>22</v>
      </c>
      <c r="O19" s="3" t="s">
        <v>1</v>
      </c>
      <c r="P19" s="4" t="s">
        <v>87</v>
      </c>
      <c r="Q19" s="2" t="s">
        <v>22</v>
      </c>
      <c r="R19" s="3" t="s">
        <v>1</v>
      </c>
      <c r="S19" s="4" t="s">
        <v>87</v>
      </c>
      <c r="T19" s="74"/>
      <c r="U19" s="74"/>
      <c r="V19" s="75"/>
    </row>
    <row r="20" spans="1:22" x14ac:dyDescent="0.35">
      <c r="A20" s="15" t="s">
        <v>15</v>
      </c>
      <c r="B20" s="16" t="s">
        <v>20</v>
      </c>
      <c r="C20" s="9"/>
      <c r="D20" s="10"/>
      <c r="E20" s="13">
        <f>C20*D20</f>
        <v>0</v>
      </c>
      <c r="F20" s="23"/>
      <c r="G20" s="24"/>
      <c r="H20" s="25">
        <f>F20*G20</f>
        <v>0</v>
      </c>
      <c r="I20" s="32"/>
      <c r="J20" s="33"/>
      <c r="K20" s="34">
        <f>I20*J20</f>
        <v>0</v>
      </c>
      <c r="L20" s="44"/>
      <c r="M20" s="45"/>
      <c r="N20" s="48"/>
      <c r="O20" s="49"/>
      <c r="P20" s="41">
        <f>N20*O20</f>
        <v>0</v>
      </c>
      <c r="Q20" s="50">
        <f>SUM(N20,I20,F20,C20,L20)</f>
        <v>0</v>
      </c>
      <c r="R20" s="51">
        <f>SUM(O20,J20,G20,D20,M20)</f>
        <v>0</v>
      </c>
      <c r="S20" s="52">
        <f>Q20*R20</f>
        <v>0</v>
      </c>
      <c r="T20" s="74"/>
      <c r="U20" s="74"/>
      <c r="V20" s="75"/>
    </row>
    <row r="21" spans="1:22" x14ac:dyDescent="0.35">
      <c r="A21" s="17" t="s">
        <v>112</v>
      </c>
      <c r="B21" s="18" t="s">
        <v>20</v>
      </c>
      <c r="C21" s="7"/>
      <c r="D21" s="5"/>
      <c r="E21" s="11">
        <f t="shared" ref="E21:E25" si="12">C21*D21</f>
        <v>0</v>
      </c>
      <c r="F21" s="26"/>
      <c r="G21" s="27"/>
      <c r="H21" s="28">
        <f t="shared" ref="H21:H25" si="13">F21*G21</f>
        <v>0</v>
      </c>
      <c r="I21" s="35"/>
      <c r="J21" s="36"/>
      <c r="K21" s="37">
        <f t="shared" ref="K21:K25" si="14">I21*J21</f>
        <v>0</v>
      </c>
      <c r="L21" s="46"/>
      <c r="M21" s="47"/>
      <c r="N21" s="48"/>
      <c r="O21" s="49"/>
      <c r="P21" s="42">
        <f t="shared" ref="P21:P25" si="15">N21*O21</f>
        <v>0</v>
      </c>
      <c r="Q21" s="50">
        <f t="shared" ref="Q21:R25" si="16">SUM(N21,I21,F21,C21,L21)</f>
        <v>0</v>
      </c>
      <c r="R21" s="51">
        <f t="shared" si="16"/>
        <v>0</v>
      </c>
      <c r="S21" s="53">
        <f t="shared" ref="S21:S25" si="17">Q21*R21</f>
        <v>0</v>
      </c>
      <c r="T21" s="74"/>
      <c r="U21" s="74"/>
      <c r="V21" s="75"/>
    </row>
    <row r="22" spans="1:22" x14ac:dyDescent="0.35">
      <c r="A22" s="17" t="s">
        <v>16</v>
      </c>
      <c r="B22" s="18" t="s">
        <v>20</v>
      </c>
      <c r="C22" s="7"/>
      <c r="D22" s="5"/>
      <c r="E22" s="11">
        <f t="shared" si="12"/>
        <v>0</v>
      </c>
      <c r="F22" s="26"/>
      <c r="G22" s="27"/>
      <c r="H22" s="28">
        <f t="shared" si="13"/>
        <v>0</v>
      </c>
      <c r="I22" s="35"/>
      <c r="J22" s="36"/>
      <c r="K22" s="37">
        <f t="shared" si="14"/>
        <v>0</v>
      </c>
      <c r="L22" s="46"/>
      <c r="M22" s="47"/>
      <c r="N22" s="48"/>
      <c r="O22" s="49"/>
      <c r="P22" s="42">
        <f t="shared" si="15"/>
        <v>0</v>
      </c>
      <c r="Q22" s="50">
        <f t="shared" si="16"/>
        <v>0</v>
      </c>
      <c r="R22" s="51">
        <f t="shared" si="16"/>
        <v>0</v>
      </c>
      <c r="S22" s="53">
        <f t="shared" si="17"/>
        <v>0</v>
      </c>
      <c r="T22" s="74"/>
      <c r="U22" s="74"/>
      <c r="V22" s="75"/>
    </row>
    <row r="23" spans="1:22" x14ac:dyDescent="0.35">
      <c r="A23" s="17" t="s">
        <v>113</v>
      </c>
      <c r="B23" s="18" t="s">
        <v>20</v>
      </c>
      <c r="C23" s="7"/>
      <c r="D23" s="5"/>
      <c r="E23" s="11">
        <f t="shared" si="12"/>
        <v>0</v>
      </c>
      <c r="F23" s="26"/>
      <c r="G23" s="27"/>
      <c r="H23" s="28">
        <f t="shared" si="13"/>
        <v>0</v>
      </c>
      <c r="I23" s="35"/>
      <c r="J23" s="36"/>
      <c r="K23" s="37">
        <f t="shared" si="14"/>
        <v>0</v>
      </c>
      <c r="L23" s="46"/>
      <c r="M23" s="47"/>
      <c r="N23" s="48"/>
      <c r="O23" s="49"/>
      <c r="P23" s="42">
        <f t="shared" si="15"/>
        <v>0</v>
      </c>
      <c r="Q23" s="50">
        <f t="shared" si="16"/>
        <v>0</v>
      </c>
      <c r="R23" s="51">
        <f t="shared" si="16"/>
        <v>0</v>
      </c>
      <c r="S23" s="53">
        <f t="shared" si="17"/>
        <v>0</v>
      </c>
      <c r="T23" s="74"/>
      <c r="U23" s="74"/>
      <c r="V23" s="75"/>
    </row>
    <row r="24" spans="1:22" x14ac:dyDescent="0.35">
      <c r="A24" s="17" t="s">
        <v>18</v>
      </c>
      <c r="B24" s="18" t="s">
        <v>117</v>
      </c>
      <c r="C24" s="7"/>
      <c r="D24" s="5"/>
      <c r="E24" s="11">
        <f t="shared" si="12"/>
        <v>0</v>
      </c>
      <c r="F24" s="26"/>
      <c r="G24" s="27"/>
      <c r="H24" s="28">
        <f t="shared" si="13"/>
        <v>0</v>
      </c>
      <c r="I24" s="35"/>
      <c r="J24" s="36"/>
      <c r="K24" s="37">
        <f t="shared" si="14"/>
        <v>0</v>
      </c>
      <c r="L24" s="46"/>
      <c r="M24" s="47"/>
      <c r="N24" s="48"/>
      <c r="O24" s="49"/>
      <c r="P24" s="42">
        <f t="shared" si="15"/>
        <v>0</v>
      </c>
      <c r="Q24" s="50">
        <f t="shared" si="16"/>
        <v>0</v>
      </c>
      <c r="R24" s="51">
        <f t="shared" si="16"/>
        <v>0</v>
      </c>
      <c r="S24" s="53">
        <f t="shared" si="17"/>
        <v>0</v>
      </c>
      <c r="T24" s="74"/>
      <c r="U24" s="74"/>
      <c r="V24" s="75"/>
    </row>
    <row r="25" spans="1:22" x14ac:dyDescent="0.35">
      <c r="A25" s="17" t="s">
        <v>8</v>
      </c>
      <c r="B25" s="18" t="s">
        <v>118</v>
      </c>
      <c r="C25" s="7"/>
      <c r="D25" s="5"/>
      <c r="E25" s="11">
        <f t="shared" si="12"/>
        <v>0</v>
      </c>
      <c r="F25" s="26"/>
      <c r="G25" s="27"/>
      <c r="H25" s="28">
        <f t="shared" si="13"/>
        <v>0</v>
      </c>
      <c r="I25" s="35"/>
      <c r="J25" s="36"/>
      <c r="K25" s="37">
        <f t="shared" si="14"/>
        <v>0</v>
      </c>
      <c r="L25" s="46"/>
      <c r="M25" s="47"/>
      <c r="N25" s="48"/>
      <c r="O25" s="49"/>
      <c r="P25" s="42">
        <f t="shared" si="15"/>
        <v>0</v>
      </c>
      <c r="Q25" s="50">
        <f t="shared" si="16"/>
        <v>0</v>
      </c>
      <c r="R25" s="51">
        <f t="shared" si="16"/>
        <v>0</v>
      </c>
      <c r="S25" s="53">
        <f t="shared" si="17"/>
        <v>0</v>
      </c>
      <c r="T25" s="74"/>
      <c r="U25" s="74"/>
      <c r="V25" s="75"/>
    </row>
    <row r="26" spans="1:22" x14ac:dyDescent="0.35">
      <c r="A26" s="80">
        <f>A18+1</f>
        <v>42475</v>
      </c>
      <c r="B26" s="81"/>
      <c r="C26" s="79" t="s">
        <v>4</v>
      </c>
      <c r="D26" s="70"/>
      <c r="E26" s="70"/>
      <c r="F26" s="70" t="s">
        <v>5</v>
      </c>
      <c r="G26" s="70"/>
      <c r="H26" s="70"/>
      <c r="I26" s="70" t="s">
        <v>6</v>
      </c>
      <c r="J26" s="70"/>
      <c r="K26" s="70"/>
      <c r="L26" s="70" t="s">
        <v>7</v>
      </c>
      <c r="M26" s="70"/>
      <c r="N26" s="70" t="s">
        <v>104</v>
      </c>
      <c r="O26" s="70"/>
      <c r="P26" s="70"/>
      <c r="Q26" s="70" t="s">
        <v>23</v>
      </c>
      <c r="R26" s="70"/>
      <c r="S26" s="70"/>
      <c r="T26" s="70" t="s">
        <v>3</v>
      </c>
      <c r="U26" s="70"/>
      <c r="V26" s="82"/>
    </row>
    <row r="27" spans="1:22" ht="15" customHeight="1" x14ac:dyDescent="0.35">
      <c r="A27" s="1" t="s">
        <v>0</v>
      </c>
      <c r="B27" s="14" t="s">
        <v>21</v>
      </c>
      <c r="C27" s="3" t="s">
        <v>22</v>
      </c>
      <c r="D27" s="3" t="s">
        <v>1</v>
      </c>
      <c r="E27" s="4" t="s">
        <v>87</v>
      </c>
      <c r="F27" s="3" t="s">
        <v>22</v>
      </c>
      <c r="G27" s="3" t="s">
        <v>1</v>
      </c>
      <c r="H27" s="4" t="s">
        <v>87</v>
      </c>
      <c r="I27" s="2" t="s">
        <v>22</v>
      </c>
      <c r="J27" s="3" t="s">
        <v>1</v>
      </c>
      <c r="K27" s="4" t="s">
        <v>87</v>
      </c>
      <c r="L27" s="2" t="s">
        <v>22</v>
      </c>
      <c r="M27" s="3" t="s">
        <v>1</v>
      </c>
      <c r="N27" s="2" t="s">
        <v>22</v>
      </c>
      <c r="O27" s="3" t="s">
        <v>1</v>
      </c>
      <c r="P27" s="4" t="s">
        <v>87</v>
      </c>
      <c r="Q27" s="2" t="s">
        <v>22</v>
      </c>
      <c r="R27" s="3" t="s">
        <v>1</v>
      </c>
      <c r="S27" s="4" t="s">
        <v>87</v>
      </c>
      <c r="T27" s="73"/>
      <c r="U27" s="74"/>
      <c r="V27" s="75"/>
    </row>
    <row r="28" spans="1:22" x14ac:dyDescent="0.35">
      <c r="A28" s="15" t="s">
        <v>114</v>
      </c>
      <c r="B28" s="16" t="s">
        <v>20</v>
      </c>
      <c r="C28" s="9"/>
      <c r="D28" s="10"/>
      <c r="E28" s="13">
        <f>C28*D28</f>
        <v>0</v>
      </c>
      <c r="F28" s="23"/>
      <c r="G28" s="24"/>
      <c r="H28" s="25">
        <f>F28*G28</f>
        <v>0</v>
      </c>
      <c r="I28" s="32"/>
      <c r="J28" s="33"/>
      <c r="K28" s="34">
        <f>I28*J28</f>
        <v>0</v>
      </c>
      <c r="L28" s="44"/>
      <c r="M28" s="45"/>
      <c r="N28" s="48"/>
      <c r="O28" s="49"/>
      <c r="P28" s="41">
        <f>N28*O28</f>
        <v>0</v>
      </c>
      <c r="Q28" s="50">
        <f>SUM(N28,I28,F28,C28,L28)</f>
        <v>0</v>
      </c>
      <c r="R28" s="51">
        <f>SUM(O28,J28,G28,D28,M28)</f>
        <v>0</v>
      </c>
      <c r="S28" s="52">
        <f>Q28*R28</f>
        <v>0</v>
      </c>
      <c r="T28" s="73"/>
      <c r="U28" s="74"/>
      <c r="V28" s="75"/>
    </row>
    <row r="29" spans="1:22" x14ac:dyDescent="0.35">
      <c r="A29" s="17" t="s">
        <v>10</v>
      </c>
      <c r="B29" s="18" t="s">
        <v>20</v>
      </c>
      <c r="C29" s="7"/>
      <c r="D29" s="5"/>
      <c r="E29" s="11">
        <f t="shared" ref="E29:E33" si="18">C29*D29</f>
        <v>0</v>
      </c>
      <c r="F29" s="26"/>
      <c r="G29" s="27"/>
      <c r="H29" s="28">
        <f t="shared" ref="H29:H33" si="19">F29*G29</f>
        <v>0</v>
      </c>
      <c r="I29" s="35"/>
      <c r="J29" s="36"/>
      <c r="K29" s="37">
        <f t="shared" ref="K29:K33" si="20">I29*J29</f>
        <v>0</v>
      </c>
      <c r="L29" s="46"/>
      <c r="M29" s="47"/>
      <c r="N29" s="48"/>
      <c r="O29" s="49"/>
      <c r="P29" s="42">
        <f t="shared" ref="P29:P33" si="21">N29*O29</f>
        <v>0</v>
      </c>
      <c r="Q29" s="50">
        <f t="shared" ref="Q29:R33" si="22">SUM(N29,I29,F29,C29,L29)</f>
        <v>0</v>
      </c>
      <c r="R29" s="51">
        <f t="shared" si="22"/>
        <v>0</v>
      </c>
      <c r="S29" s="53">
        <f t="shared" ref="S29:S33" si="23">Q29*R29</f>
        <v>0</v>
      </c>
      <c r="T29" s="73"/>
      <c r="U29" s="74"/>
      <c r="V29" s="75"/>
    </row>
    <row r="30" spans="1:22" x14ac:dyDescent="0.35">
      <c r="A30" s="17" t="s">
        <v>115</v>
      </c>
      <c r="B30" s="18" t="s">
        <v>20</v>
      </c>
      <c r="C30" s="7"/>
      <c r="D30" s="5"/>
      <c r="E30" s="11">
        <f t="shared" si="18"/>
        <v>0</v>
      </c>
      <c r="F30" s="26"/>
      <c r="G30" s="27"/>
      <c r="H30" s="28">
        <f t="shared" si="19"/>
        <v>0</v>
      </c>
      <c r="I30" s="35"/>
      <c r="J30" s="36"/>
      <c r="K30" s="37">
        <f t="shared" si="20"/>
        <v>0</v>
      </c>
      <c r="L30" s="46"/>
      <c r="M30" s="47"/>
      <c r="N30" s="48"/>
      <c r="O30" s="49"/>
      <c r="P30" s="42">
        <f t="shared" si="21"/>
        <v>0</v>
      </c>
      <c r="Q30" s="50">
        <f t="shared" si="22"/>
        <v>0</v>
      </c>
      <c r="R30" s="51">
        <f t="shared" si="22"/>
        <v>0</v>
      </c>
      <c r="S30" s="53">
        <f t="shared" si="23"/>
        <v>0</v>
      </c>
      <c r="T30" s="73"/>
      <c r="U30" s="74"/>
      <c r="V30" s="75"/>
    </row>
    <row r="31" spans="1:22" x14ac:dyDescent="0.35">
      <c r="A31" s="17" t="s">
        <v>11</v>
      </c>
      <c r="B31" s="18" t="s">
        <v>20</v>
      </c>
      <c r="C31" s="7"/>
      <c r="D31" s="5"/>
      <c r="E31" s="11">
        <f t="shared" si="18"/>
        <v>0</v>
      </c>
      <c r="F31" s="26"/>
      <c r="G31" s="27"/>
      <c r="H31" s="28">
        <f t="shared" si="19"/>
        <v>0</v>
      </c>
      <c r="I31" s="35"/>
      <c r="J31" s="36"/>
      <c r="K31" s="37">
        <f t="shared" si="20"/>
        <v>0</v>
      </c>
      <c r="L31" s="46"/>
      <c r="M31" s="47"/>
      <c r="N31" s="48"/>
      <c r="O31" s="49"/>
      <c r="P31" s="42">
        <f t="shared" si="21"/>
        <v>0</v>
      </c>
      <c r="Q31" s="50">
        <f t="shared" si="22"/>
        <v>0</v>
      </c>
      <c r="R31" s="51">
        <f t="shared" si="22"/>
        <v>0</v>
      </c>
      <c r="S31" s="53">
        <f t="shared" si="23"/>
        <v>0</v>
      </c>
      <c r="T31" s="73"/>
      <c r="U31" s="74"/>
      <c r="V31" s="75"/>
    </row>
    <row r="32" spans="1:22" x14ac:dyDescent="0.35">
      <c r="A32" s="17" t="s">
        <v>116</v>
      </c>
      <c r="B32" s="18" t="s">
        <v>20</v>
      </c>
      <c r="C32" s="7"/>
      <c r="D32" s="5"/>
      <c r="E32" s="11">
        <f t="shared" si="18"/>
        <v>0</v>
      </c>
      <c r="F32" s="26"/>
      <c r="G32" s="27"/>
      <c r="H32" s="28">
        <f t="shared" si="19"/>
        <v>0</v>
      </c>
      <c r="I32" s="35"/>
      <c r="J32" s="36"/>
      <c r="K32" s="37">
        <f t="shared" si="20"/>
        <v>0</v>
      </c>
      <c r="L32" s="46"/>
      <c r="M32" s="47"/>
      <c r="N32" s="48"/>
      <c r="O32" s="49"/>
      <c r="P32" s="42">
        <f t="shared" si="21"/>
        <v>0</v>
      </c>
      <c r="Q32" s="50">
        <f t="shared" si="22"/>
        <v>0</v>
      </c>
      <c r="R32" s="51">
        <f t="shared" si="22"/>
        <v>0</v>
      </c>
      <c r="S32" s="53">
        <f t="shared" si="23"/>
        <v>0</v>
      </c>
      <c r="T32" s="73"/>
      <c r="U32" s="74"/>
      <c r="V32" s="75"/>
    </row>
    <row r="33" spans="1:22" x14ac:dyDescent="0.35">
      <c r="A33" s="17" t="s">
        <v>12</v>
      </c>
      <c r="B33" s="19" t="s">
        <v>20</v>
      </c>
      <c r="C33" s="8"/>
      <c r="D33" s="6"/>
      <c r="E33" s="12">
        <f t="shared" si="18"/>
        <v>0</v>
      </c>
      <c r="F33" s="29"/>
      <c r="G33" s="30"/>
      <c r="H33" s="31">
        <f t="shared" si="19"/>
        <v>0</v>
      </c>
      <c r="I33" s="38"/>
      <c r="J33" s="39"/>
      <c r="K33" s="40">
        <f t="shared" si="20"/>
        <v>0</v>
      </c>
      <c r="L33" s="54"/>
      <c r="M33" s="55"/>
      <c r="N33" s="56"/>
      <c r="O33" s="57"/>
      <c r="P33" s="43">
        <f t="shared" si="21"/>
        <v>0</v>
      </c>
      <c r="Q33" s="58">
        <f t="shared" si="22"/>
        <v>0</v>
      </c>
      <c r="R33" s="59">
        <f t="shared" si="22"/>
        <v>0</v>
      </c>
      <c r="S33" s="60">
        <f t="shared" si="23"/>
        <v>0</v>
      </c>
      <c r="T33" s="76"/>
      <c r="U33" s="77"/>
      <c r="V33" s="78"/>
    </row>
  </sheetData>
  <mergeCells count="37">
    <mergeCell ref="T27:V33"/>
    <mergeCell ref="T19:V25"/>
    <mergeCell ref="A26:B26"/>
    <mergeCell ref="C26:E26"/>
    <mergeCell ref="F26:H26"/>
    <mergeCell ref="I26:K26"/>
    <mergeCell ref="L26:M26"/>
    <mergeCell ref="N26:P26"/>
    <mergeCell ref="Q26:S26"/>
    <mergeCell ref="T26:V26"/>
    <mergeCell ref="T11:V17"/>
    <mergeCell ref="A18:B18"/>
    <mergeCell ref="C18:E18"/>
    <mergeCell ref="F18:H18"/>
    <mergeCell ref="I18:K18"/>
    <mergeCell ref="L18:M18"/>
    <mergeCell ref="N18:P18"/>
    <mergeCell ref="Q18:S18"/>
    <mergeCell ref="T18:V18"/>
    <mergeCell ref="T3:V9"/>
    <mergeCell ref="A10:B10"/>
    <mergeCell ref="C10:E10"/>
    <mergeCell ref="F10:H10"/>
    <mergeCell ref="I10:K10"/>
    <mergeCell ref="L10:M10"/>
    <mergeCell ref="N10:P10"/>
    <mergeCell ref="Q10:S10"/>
    <mergeCell ref="T10:V10"/>
    <mergeCell ref="C1:V1"/>
    <mergeCell ref="A2:B2"/>
    <mergeCell ref="C2:E2"/>
    <mergeCell ref="F2:H2"/>
    <mergeCell ref="I2:K2"/>
    <mergeCell ref="L2:M2"/>
    <mergeCell ref="N2:P2"/>
    <mergeCell ref="Q2:S2"/>
    <mergeCell ref="T2:V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/>
  </sheetViews>
  <sheetFormatPr defaultRowHeight="14.5" x14ac:dyDescent="0.35"/>
  <cols>
    <col min="1" max="1" width="24.7265625" bestFit="1" customWidth="1"/>
    <col min="2" max="2" width="10.26953125" customWidth="1"/>
    <col min="3" max="3" width="4.453125" bestFit="1" customWidth="1"/>
    <col min="4" max="4" width="7.453125" bestFit="1" customWidth="1"/>
    <col min="5" max="5" width="5.453125" hidden="1" customWidth="1"/>
    <col min="6" max="6" width="4.453125" bestFit="1" customWidth="1"/>
    <col min="7" max="7" width="7.453125" bestFit="1" customWidth="1"/>
    <col min="8" max="8" width="5.453125" hidden="1" customWidth="1"/>
    <col min="9" max="9" width="4.453125" bestFit="1" customWidth="1"/>
    <col min="10" max="10" width="7.453125" bestFit="1" customWidth="1"/>
    <col min="11" max="11" width="5.453125" hidden="1" customWidth="1"/>
    <col min="12" max="12" width="4.453125" bestFit="1" customWidth="1"/>
    <col min="13" max="13" width="7.453125" bestFit="1" customWidth="1"/>
    <col min="14" max="14" width="4.453125" bestFit="1" customWidth="1"/>
    <col min="15" max="15" width="7.453125" bestFit="1" customWidth="1"/>
    <col min="16" max="16" width="5.453125" hidden="1" customWidth="1"/>
    <col min="17" max="17" width="4.81640625" bestFit="1" customWidth="1"/>
    <col min="18" max="18" width="7.81640625" bestFit="1" customWidth="1"/>
    <col min="19" max="19" width="6" bestFit="1" customWidth="1"/>
  </cols>
  <sheetData>
    <row r="1" spans="1:22" ht="21" x14ac:dyDescent="0.5">
      <c r="A1" s="21" t="s">
        <v>89</v>
      </c>
      <c r="B1" s="22">
        <f>Week4!B1+7</f>
        <v>42478</v>
      </c>
      <c r="C1" s="71" t="s">
        <v>93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</row>
    <row r="2" spans="1:22" x14ac:dyDescent="0.35">
      <c r="A2" s="80">
        <f>B1</f>
        <v>42478</v>
      </c>
      <c r="B2" s="81"/>
      <c r="C2" s="79" t="s">
        <v>4</v>
      </c>
      <c r="D2" s="70"/>
      <c r="E2" s="70"/>
      <c r="F2" s="70" t="s">
        <v>5</v>
      </c>
      <c r="G2" s="70"/>
      <c r="H2" s="70"/>
      <c r="I2" s="70" t="s">
        <v>6</v>
      </c>
      <c r="J2" s="70"/>
      <c r="K2" s="70"/>
      <c r="L2" s="70" t="s">
        <v>7</v>
      </c>
      <c r="M2" s="70"/>
      <c r="N2" s="70" t="s">
        <v>104</v>
      </c>
      <c r="O2" s="70"/>
      <c r="P2" s="70"/>
      <c r="Q2" s="70" t="s">
        <v>88</v>
      </c>
      <c r="R2" s="70"/>
      <c r="S2" s="70"/>
      <c r="T2" s="70" t="s">
        <v>3</v>
      </c>
      <c r="U2" s="70"/>
      <c r="V2" s="82"/>
    </row>
    <row r="3" spans="1:22" ht="15" customHeight="1" x14ac:dyDescent="0.35">
      <c r="A3" s="1" t="s">
        <v>0</v>
      </c>
      <c r="B3" s="14" t="s">
        <v>21</v>
      </c>
      <c r="C3" s="3" t="s">
        <v>22</v>
      </c>
      <c r="D3" s="3" t="s">
        <v>1</v>
      </c>
      <c r="E3" s="4" t="s">
        <v>87</v>
      </c>
      <c r="F3" s="3" t="s">
        <v>22</v>
      </c>
      <c r="G3" s="3" t="s">
        <v>1</v>
      </c>
      <c r="H3" s="4" t="s">
        <v>87</v>
      </c>
      <c r="I3" s="2" t="s">
        <v>22</v>
      </c>
      <c r="J3" s="3" t="s">
        <v>1</v>
      </c>
      <c r="K3" s="4" t="s">
        <v>87</v>
      </c>
      <c r="L3" s="2" t="s">
        <v>22</v>
      </c>
      <c r="M3" s="3" t="s">
        <v>1</v>
      </c>
      <c r="N3" s="2" t="s">
        <v>22</v>
      </c>
      <c r="O3" s="3" t="s">
        <v>1</v>
      </c>
      <c r="P3" s="4" t="s">
        <v>87</v>
      </c>
      <c r="Q3" s="2" t="s">
        <v>22</v>
      </c>
      <c r="R3" s="3" t="s">
        <v>1</v>
      </c>
      <c r="S3" s="4" t="s">
        <v>87</v>
      </c>
      <c r="T3" s="74"/>
      <c r="U3" s="74"/>
      <c r="V3" s="75"/>
    </row>
    <row r="4" spans="1:22" x14ac:dyDescent="0.35">
      <c r="A4" s="15" t="s">
        <v>105</v>
      </c>
      <c r="B4" s="16" t="s">
        <v>19</v>
      </c>
      <c r="C4" s="9"/>
      <c r="D4" s="10"/>
      <c r="E4" s="13">
        <f>C4*D4</f>
        <v>0</v>
      </c>
      <c r="F4" s="23"/>
      <c r="G4" s="24"/>
      <c r="H4" s="25">
        <f>F4*G4</f>
        <v>0</v>
      </c>
      <c r="I4" s="32"/>
      <c r="J4" s="33"/>
      <c r="K4" s="34">
        <f>I4*J4</f>
        <v>0</v>
      </c>
      <c r="L4" s="44"/>
      <c r="M4" s="45"/>
      <c r="N4" s="48"/>
      <c r="O4" s="49"/>
      <c r="P4" s="41">
        <f>N4*O4</f>
        <v>0</v>
      </c>
      <c r="Q4" s="50">
        <f>SUM(N4,I4,F4,C4,L4)</f>
        <v>0</v>
      </c>
      <c r="R4" s="51">
        <f>SUM(O4,J4,G4,D4,M4)</f>
        <v>0</v>
      </c>
      <c r="S4" s="52">
        <f>Q4*R4</f>
        <v>0</v>
      </c>
      <c r="T4" s="74"/>
      <c r="U4" s="74"/>
      <c r="V4" s="75"/>
    </row>
    <row r="5" spans="1:22" x14ac:dyDescent="0.35">
      <c r="A5" s="17" t="s">
        <v>106</v>
      </c>
      <c r="B5" s="18" t="s">
        <v>19</v>
      </c>
      <c r="C5" s="7"/>
      <c r="D5" s="5"/>
      <c r="E5" s="11">
        <f t="shared" ref="E5:E9" si="0">C5*D5</f>
        <v>0</v>
      </c>
      <c r="F5" s="26"/>
      <c r="G5" s="27"/>
      <c r="H5" s="28">
        <f t="shared" ref="H5:H9" si="1">F5*G5</f>
        <v>0</v>
      </c>
      <c r="I5" s="35"/>
      <c r="J5" s="36"/>
      <c r="K5" s="37">
        <f t="shared" ref="K5:K9" si="2">I5*J5</f>
        <v>0</v>
      </c>
      <c r="L5" s="46"/>
      <c r="M5" s="47"/>
      <c r="N5" s="48"/>
      <c r="O5" s="49"/>
      <c r="P5" s="42">
        <f t="shared" ref="P5:P9" si="3">N5*O5</f>
        <v>0</v>
      </c>
      <c r="Q5" s="50">
        <f t="shared" ref="Q5:R9" si="4">SUM(N5,I5,F5,C5,L5)</f>
        <v>0</v>
      </c>
      <c r="R5" s="51">
        <f t="shared" si="4"/>
        <v>0</v>
      </c>
      <c r="S5" s="53">
        <f t="shared" ref="S5:S9" si="5">Q5*R5</f>
        <v>0</v>
      </c>
      <c r="T5" s="74"/>
      <c r="U5" s="74"/>
      <c r="V5" s="75"/>
    </row>
    <row r="6" spans="1:22" x14ac:dyDescent="0.35">
      <c r="A6" s="17" t="s">
        <v>107</v>
      </c>
      <c r="B6" s="18" t="s">
        <v>19</v>
      </c>
      <c r="C6" s="7"/>
      <c r="D6" s="5"/>
      <c r="E6" s="11">
        <f t="shared" si="0"/>
        <v>0</v>
      </c>
      <c r="F6" s="26"/>
      <c r="G6" s="27"/>
      <c r="H6" s="28">
        <f t="shared" si="1"/>
        <v>0</v>
      </c>
      <c r="I6" s="35"/>
      <c r="J6" s="36"/>
      <c r="K6" s="37">
        <f t="shared" si="2"/>
        <v>0</v>
      </c>
      <c r="L6" s="46"/>
      <c r="M6" s="47"/>
      <c r="N6" s="48"/>
      <c r="O6" s="49"/>
      <c r="P6" s="42">
        <f t="shared" si="3"/>
        <v>0</v>
      </c>
      <c r="Q6" s="50">
        <f t="shared" si="4"/>
        <v>0</v>
      </c>
      <c r="R6" s="51">
        <f t="shared" si="4"/>
        <v>0</v>
      </c>
      <c r="S6" s="53">
        <f t="shared" si="5"/>
        <v>0</v>
      </c>
      <c r="T6" s="74"/>
      <c r="U6" s="74"/>
      <c r="V6" s="75"/>
    </row>
    <row r="7" spans="1:22" x14ac:dyDescent="0.35">
      <c r="A7" s="17" t="s">
        <v>108</v>
      </c>
      <c r="B7" s="18" t="s">
        <v>19</v>
      </c>
      <c r="C7" s="7"/>
      <c r="D7" s="5"/>
      <c r="E7" s="11">
        <f t="shared" si="0"/>
        <v>0</v>
      </c>
      <c r="F7" s="26"/>
      <c r="G7" s="27"/>
      <c r="H7" s="28">
        <f t="shared" si="1"/>
        <v>0</v>
      </c>
      <c r="I7" s="35"/>
      <c r="J7" s="36"/>
      <c r="K7" s="37">
        <f t="shared" si="2"/>
        <v>0</v>
      </c>
      <c r="L7" s="46"/>
      <c r="M7" s="47"/>
      <c r="N7" s="48"/>
      <c r="O7" s="49"/>
      <c r="P7" s="42">
        <f t="shared" si="3"/>
        <v>0</v>
      </c>
      <c r="Q7" s="50">
        <f t="shared" si="4"/>
        <v>0</v>
      </c>
      <c r="R7" s="51">
        <f t="shared" si="4"/>
        <v>0</v>
      </c>
      <c r="S7" s="53">
        <f t="shared" si="5"/>
        <v>0</v>
      </c>
      <c r="T7" s="74"/>
      <c r="U7" s="74"/>
      <c r="V7" s="75"/>
    </row>
    <row r="8" spans="1:22" x14ac:dyDescent="0.35">
      <c r="A8" s="17" t="s">
        <v>17</v>
      </c>
      <c r="B8" s="18" t="s">
        <v>117</v>
      </c>
      <c r="C8" s="7"/>
      <c r="D8" s="5"/>
      <c r="E8" s="11">
        <f t="shared" si="0"/>
        <v>0</v>
      </c>
      <c r="F8" s="26"/>
      <c r="G8" s="27"/>
      <c r="H8" s="28">
        <f t="shared" si="1"/>
        <v>0</v>
      </c>
      <c r="I8" s="35"/>
      <c r="J8" s="36"/>
      <c r="K8" s="37">
        <f t="shared" si="2"/>
        <v>0</v>
      </c>
      <c r="L8" s="46"/>
      <c r="M8" s="47"/>
      <c r="N8" s="48"/>
      <c r="O8" s="49"/>
      <c r="P8" s="42">
        <f t="shared" si="3"/>
        <v>0</v>
      </c>
      <c r="Q8" s="50">
        <f t="shared" si="4"/>
        <v>0</v>
      </c>
      <c r="R8" s="51">
        <f t="shared" si="4"/>
        <v>0</v>
      </c>
      <c r="S8" s="53">
        <f t="shared" si="5"/>
        <v>0</v>
      </c>
      <c r="T8" s="74"/>
      <c r="U8" s="74"/>
      <c r="V8" s="75"/>
    </row>
    <row r="9" spans="1:22" x14ac:dyDescent="0.35">
      <c r="A9" s="17" t="s">
        <v>8</v>
      </c>
      <c r="B9" s="18" t="s">
        <v>118</v>
      </c>
      <c r="C9" s="7"/>
      <c r="D9" s="5"/>
      <c r="E9" s="11">
        <f t="shared" si="0"/>
        <v>0</v>
      </c>
      <c r="F9" s="26"/>
      <c r="G9" s="27"/>
      <c r="H9" s="28">
        <f t="shared" si="1"/>
        <v>0</v>
      </c>
      <c r="I9" s="35"/>
      <c r="J9" s="36"/>
      <c r="K9" s="37">
        <f t="shared" si="2"/>
        <v>0</v>
      </c>
      <c r="L9" s="46"/>
      <c r="M9" s="47"/>
      <c r="N9" s="48"/>
      <c r="O9" s="49"/>
      <c r="P9" s="42">
        <f t="shared" si="3"/>
        <v>0</v>
      </c>
      <c r="Q9" s="50">
        <f t="shared" si="4"/>
        <v>0</v>
      </c>
      <c r="R9" s="51">
        <f t="shared" si="4"/>
        <v>0</v>
      </c>
      <c r="S9" s="53">
        <f t="shared" si="5"/>
        <v>0</v>
      </c>
      <c r="T9" s="74"/>
      <c r="U9" s="74"/>
      <c r="V9" s="75"/>
    </row>
    <row r="10" spans="1:22" x14ac:dyDescent="0.35">
      <c r="A10" s="80">
        <f>A2+1</f>
        <v>42479</v>
      </c>
      <c r="B10" s="81"/>
      <c r="C10" s="79" t="s">
        <v>4</v>
      </c>
      <c r="D10" s="70"/>
      <c r="E10" s="70"/>
      <c r="F10" s="70" t="s">
        <v>5</v>
      </c>
      <c r="G10" s="70"/>
      <c r="H10" s="70"/>
      <c r="I10" s="70" t="s">
        <v>6</v>
      </c>
      <c r="J10" s="70"/>
      <c r="K10" s="70"/>
      <c r="L10" s="70" t="s">
        <v>7</v>
      </c>
      <c r="M10" s="70"/>
      <c r="N10" s="70" t="s">
        <v>104</v>
      </c>
      <c r="O10" s="70"/>
      <c r="P10" s="70"/>
      <c r="Q10" s="70" t="s">
        <v>88</v>
      </c>
      <c r="R10" s="70"/>
      <c r="S10" s="70"/>
      <c r="T10" s="70" t="s">
        <v>3</v>
      </c>
      <c r="U10" s="70"/>
      <c r="V10" s="82"/>
    </row>
    <row r="11" spans="1:22" x14ac:dyDescent="0.35">
      <c r="A11" s="1" t="s">
        <v>0</v>
      </c>
      <c r="B11" s="14" t="s">
        <v>21</v>
      </c>
      <c r="C11" s="3" t="s">
        <v>22</v>
      </c>
      <c r="D11" s="3" t="s">
        <v>1</v>
      </c>
      <c r="E11" s="4" t="s">
        <v>87</v>
      </c>
      <c r="F11" s="3" t="s">
        <v>22</v>
      </c>
      <c r="G11" s="3" t="s">
        <v>1</v>
      </c>
      <c r="H11" s="4" t="s">
        <v>87</v>
      </c>
      <c r="I11" s="2" t="s">
        <v>22</v>
      </c>
      <c r="J11" s="3" t="s">
        <v>1</v>
      </c>
      <c r="K11" s="4" t="s">
        <v>2</v>
      </c>
      <c r="L11" s="2" t="s">
        <v>22</v>
      </c>
      <c r="M11" s="3" t="s">
        <v>1</v>
      </c>
      <c r="N11" s="2" t="s">
        <v>22</v>
      </c>
      <c r="O11" s="3" t="s">
        <v>1</v>
      </c>
      <c r="P11" s="4" t="s">
        <v>87</v>
      </c>
      <c r="Q11" s="2" t="s">
        <v>22</v>
      </c>
      <c r="R11" s="3" t="s">
        <v>1</v>
      </c>
      <c r="S11" s="4" t="s">
        <v>87</v>
      </c>
      <c r="T11" s="74"/>
      <c r="U11" s="74"/>
      <c r="V11" s="75"/>
    </row>
    <row r="12" spans="1:22" x14ac:dyDescent="0.35">
      <c r="A12" s="15" t="s">
        <v>9</v>
      </c>
      <c r="B12" s="16" t="s">
        <v>19</v>
      </c>
      <c r="C12" s="9"/>
      <c r="D12" s="10"/>
      <c r="E12" s="13">
        <f>C12*D12</f>
        <v>0</v>
      </c>
      <c r="F12" s="23"/>
      <c r="G12" s="24"/>
      <c r="H12" s="25">
        <f>F12*G12</f>
        <v>0</v>
      </c>
      <c r="I12" s="32"/>
      <c r="J12" s="33"/>
      <c r="K12" s="34">
        <f>I12*J12</f>
        <v>0</v>
      </c>
      <c r="L12" s="44"/>
      <c r="M12" s="45"/>
      <c r="N12" s="48"/>
      <c r="O12" s="49"/>
      <c r="P12" s="41">
        <f>N12*O12</f>
        <v>0</v>
      </c>
      <c r="Q12" s="50">
        <f>SUM(N12,I12,F12,C12,L12)</f>
        <v>0</v>
      </c>
      <c r="R12" s="51">
        <f>SUM(O12,J12,G12,D12,M12)</f>
        <v>0</v>
      </c>
      <c r="S12" s="52">
        <f>Q12*R12</f>
        <v>0</v>
      </c>
      <c r="T12" s="74"/>
      <c r="U12" s="74"/>
      <c r="V12" s="75"/>
    </row>
    <row r="13" spans="1:22" x14ac:dyDescent="0.35">
      <c r="A13" s="17" t="s">
        <v>109</v>
      </c>
      <c r="B13" s="18" t="s">
        <v>19</v>
      </c>
      <c r="C13" s="7"/>
      <c r="D13" s="5"/>
      <c r="E13" s="11">
        <f t="shared" ref="E13:E17" si="6">C13*D13</f>
        <v>0</v>
      </c>
      <c r="F13" s="26"/>
      <c r="G13" s="27"/>
      <c r="H13" s="28">
        <f t="shared" ref="H13:H17" si="7">F13*G13</f>
        <v>0</v>
      </c>
      <c r="I13" s="35"/>
      <c r="J13" s="36"/>
      <c r="K13" s="37">
        <f t="shared" ref="K13:K17" si="8">I13*J13</f>
        <v>0</v>
      </c>
      <c r="L13" s="46"/>
      <c r="M13" s="47"/>
      <c r="N13" s="48"/>
      <c r="O13" s="49"/>
      <c r="P13" s="42">
        <f t="shared" ref="P13:P17" si="9">N13*O13</f>
        <v>0</v>
      </c>
      <c r="Q13" s="50">
        <f t="shared" ref="Q13:R17" si="10">SUM(N13,I13,F13,C13,L13)</f>
        <v>0</v>
      </c>
      <c r="R13" s="51">
        <f t="shared" si="10"/>
        <v>0</v>
      </c>
      <c r="S13" s="53">
        <f t="shared" ref="S13:S17" si="11">Q13*R13</f>
        <v>0</v>
      </c>
      <c r="T13" s="74"/>
      <c r="U13" s="74"/>
      <c r="V13" s="75"/>
    </row>
    <row r="14" spans="1:22" x14ac:dyDescent="0.35">
      <c r="A14" s="17" t="s">
        <v>110</v>
      </c>
      <c r="B14" s="18" t="s">
        <v>19</v>
      </c>
      <c r="C14" s="7"/>
      <c r="D14" s="5"/>
      <c r="E14" s="11">
        <f t="shared" si="6"/>
        <v>0</v>
      </c>
      <c r="F14" s="26"/>
      <c r="G14" s="27"/>
      <c r="H14" s="28">
        <f t="shared" si="7"/>
        <v>0</v>
      </c>
      <c r="I14" s="35"/>
      <c r="J14" s="36"/>
      <c r="K14" s="37">
        <f t="shared" si="8"/>
        <v>0</v>
      </c>
      <c r="L14" s="46"/>
      <c r="M14" s="47"/>
      <c r="N14" s="48"/>
      <c r="O14" s="49"/>
      <c r="P14" s="42">
        <f t="shared" si="9"/>
        <v>0</v>
      </c>
      <c r="Q14" s="50">
        <f t="shared" si="10"/>
        <v>0</v>
      </c>
      <c r="R14" s="51">
        <f t="shared" si="10"/>
        <v>0</v>
      </c>
      <c r="S14" s="53">
        <f t="shared" si="11"/>
        <v>0</v>
      </c>
      <c r="T14" s="74"/>
      <c r="U14" s="74"/>
      <c r="V14" s="75"/>
    </row>
    <row r="15" spans="1:22" x14ac:dyDescent="0.35">
      <c r="A15" s="17" t="s">
        <v>13</v>
      </c>
      <c r="B15" s="18" t="s">
        <v>19</v>
      </c>
      <c r="C15" s="7"/>
      <c r="D15" s="5"/>
      <c r="E15" s="11">
        <f t="shared" si="6"/>
        <v>0</v>
      </c>
      <c r="F15" s="26"/>
      <c r="G15" s="27"/>
      <c r="H15" s="28">
        <f t="shared" si="7"/>
        <v>0</v>
      </c>
      <c r="I15" s="35"/>
      <c r="J15" s="36"/>
      <c r="K15" s="37">
        <f t="shared" si="8"/>
        <v>0</v>
      </c>
      <c r="L15" s="46"/>
      <c r="M15" s="47"/>
      <c r="N15" s="48"/>
      <c r="O15" s="49"/>
      <c r="P15" s="42">
        <f t="shared" si="9"/>
        <v>0</v>
      </c>
      <c r="Q15" s="50">
        <f t="shared" si="10"/>
        <v>0</v>
      </c>
      <c r="R15" s="51">
        <f t="shared" si="10"/>
        <v>0</v>
      </c>
      <c r="S15" s="53">
        <f t="shared" si="11"/>
        <v>0</v>
      </c>
      <c r="T15" s="74"/>
      <c r="U15" s="74"/>
      <c r="V15" s="75"/>
    </row>
    <row r="16" spans="1:22" x14ac:dyDescent="0.35">
      <c r="A16" s="17" t="s">
        <v>111</v>
      </c>
      <c r="B16" s="18" t="s">
        <v>19</v>
      </c>
      <c r="C16" s="7"/>
      <c r="D16" s="5"/>
      <c r="E16" s="11">
        <f t="shared" si="6"/>
        <v>0</v>
      </c>
      <c r="F16" s="26"/>
      <c r="G16" s="27"/>
      <c r="H16" s="28">
        <f t="shared" si="7"/>
        <v>0</v>
      </c>
      <c r="I16" s="35"/>
      <c r="J16" s="36"/>
      <c r="K16" s="37">
        <f t="shared" si="8"/>
        <v>0</v>
      </c>
      <c r="L16" s="46"/>
      <c r="M16" s="47"/>
      <c r="N16" s="48"/>
      <c r="O16" s="49"/>
      <c r="P16" s="42">
        <f t="shared" si="9"/>
        <v>0</v>
      </c>
      <c r="Q16" s="50">
        <f t="shared" si="10"/>
        <v>0</v>
      </c>
      <c r="R16" s="51">
        <f t="shared" si="10"/>
        <v>0</v>
      </c>
      <c r="S16" s="53">
        <f t="shared" si="11"/>
        <v>0</v>
      </c>
      <c r="T16" s="74"/>
      <c r="U16" s="74"/>
      <c r="V16" s="75"/>
    </row>
    <row r="17" spans="1:22" x14ac:dyDescent="0.35">
      <c r="A17" s="17" t="s">
        <v>14</v>
      </c>
      <c r="B17" s="18" t="s">
        <v>19</v>
      </c>
      <c r="C17" s="7"/>
      <c r="D17" s="5"/>
      <c r="E17" s="11">
        <f t="shared" si="6"/>
        <v>0</v>
      </c>
      <c r="F17" s="26"/>
      <c r="G17" s="27"/>
      <c r="H17" s="28">
        <f t="shared" si="7"/>
        <v>0</v>
      </c>
      <c r="I17" s="35"/>
      <c r="J17" s="36"/>
      <c r="K17" s="37">
        <f t="shared" si="8"/>
        <v>0</v>
      </c>
      <c r="L17" s="46"/>
      <c r="M17" s="47"/>
      <c r="N17" s="48"/>
      <c r="O17" s="49"/>
      <c r="P17" s="42">
        <f t="shared" si="9"/>
        <v>0</v>
      </c>
      <c r="Q17" s="50">
        <f t="shared" si="10"/>
        <v>0</v>
      </c>
      <c r="R17" s="51">
        <f t="shared" si="10"/>
        <v>0</v>
      </c>
      <c r="S17" s="53">
        <f t="shared" si="11"/>
        <v>0</v>
      </c>
      <c r="T17" s="74"/>
      <c r="U17" s="74"/>
      <c r="V17" s="75"/>
    </row>
    <row r="18" spans="1:22" x14ac:dyDescent="0.35">
      <c r="A18" s="80">
        <f>A10+2</f>
        <v>42481</v>
      </c>
      <c r="B18" s="81"/>
      <c r="C18" s="79" t="s">
        <v>4</v>
      </c>
      <c r="D18" s="70"/>
      <c r="E18" s="70"/>
      <c r="F18" s="70" t="s">
        <v>5</v>
      </c>
      <c r="G18" s="70"/>
      <c r="H18" s="70"/>
      <c r="I18" s="70" t="s">
        <v>6</v>
      </c>
      <c r="J18" s="70"/>
      <c r="K18" s="70"/>
      <c r="L18" s="70" t="s">
        <v>7</v>
      </c>
      <c r="M18" s="70"/>
      <c r="N18" s="70" t="s">
        <v>104</v>
      </c>
      <c r="O18" s="70"/>
      <c r="P18" s="70"/>
      <c r="Q18" s="70" t="s">
        <v>88</v>
      </c>
      <c r="R18" s="70"/>
      <c r="S18" s="70"/>
      <c r="T18" s="70" t="s">
        <v>3</v>
      </c>
      <c r="U18" s="70"/>
      <c r="V18" s="82"/>
    </row>
    <row r="19" spans="1:22" x14ac:dyDescent="0.35">
      <c r="A19" s="1" t="s">
        <v>0</v>
      </c>
      <c r="B19" s="14" t="s">
        <v>21</v>
      </c>
      <c r="C19" s="3" t="s">
        <v>22</v>
      </c>
      <c r="D19" s="3" t="s">
        <v>1</v>
      </c>
      <c r="E19" s="4" t="s">
        <v>87</v>
      </c>
      <c r="F19" s="3" t="s">
        <v>22</v>
      </c>
      <c r="G19" s="3" t="s">
        <v>1</v>
      </c>
      <c r="H19" s="4" t="s">
        <v>87</v>
      </c>
      <c r="I19" s="2" t="s">
        <v>22</v>
      </c>
      <c r="J19" s="3" t="s">
        <v>1</v>
      </c>
      <c r="K19" s="4" t="s">
        <v>87</v>
      </c>
      <c r="L19" s="2" t="s">
        <v>22</v>
      </c>
      <c r="M19" s="3" t="s">
        <v>1</v>
      </c>
      <c r="N19" s="2" t="s">
        <v>22</v>
      </c>
      <c r="O19" s="3" t="s">
        <v>1</v>
      </c>
      <c r="P19" s="4" t="s">
        <v>87</v>
      </c>
      <c r="Q19" s="2" t="s">
        <v>22</v>
      </c>
      <c r="R19" s="3" t="s">
        <v>1</v>
      </c>
      <c r="S19" s="4" t="s">
        <v>87</v>
      </c>
      <c r="T19" s="74"/>
      <c r="U19" s="74"/>
      <c r="V19" s="75"/>
    </row>
    <row r="20" spans="1:22" x14ac:dyDescent="0.35">
      <c r="A20" s="15" t="s">
        <v>15</v>
      </c>
      <c r="B20" s="16" t="s">
        <v>20</v>
      </c>
      <c r="C20" s="9"/>
      <c r="D20" s="10"/>
      <c r="E20" s="13">
        <f>C20*D20</f>
        <v>0</v>
      </c>
      <c r="F20" s="23"/>
      <c r="G20" s="24"/>
      <c r="H20" s="25">
        <f>F20*G20</f>
        <v>0</v>
      </c>
      <c r="I20" s="32"/>
      <c r="J20" s="33"/>
      <c r="K20" s="34">
        <f>I20*J20</f>
        <v>0</v>
      </c>
      <c r="L20" s="44"/>
      <c r="M20" s="45"/>
      <c r="N20" s="48"/>
      <c r="O20" s="49"/>
      <c r="P20" s="41">
        <f>N20*O20</f>
        <v>0</v>
      </c>
      <c r="Q20" s="50">
        <f>SUM(N20,I20,F20,C20,L20)</f>
        <v>0</v>
      </c>
      <c r="R20" s="51">
        <f>SUM(O20,J20,G20,D20,M20)</f>
        <v>0</v>
      </c>
      <c r="S20" s="52">
        <f>Q20*R20</f>
        <v>0</v>
      </c>
      <c r="T20" s="74"/>
      <c r="U20" s="74"/>
      <c r="V20" s="75"/>
    </row>
    <row r="21" spans="1:22" x14ac:dyDescent="0.35">
      <c r="A21" s="17" t="s">
        <v>112</v>
      </c>
      <c r="B21" s="18" t="s">
        <v>20</v>
      </c>
      <c r="C21" s="7"/>
      <c r="D21" s="5"/>
      <c r="E21" s="11">
        <f t="shared" ref="E21:E25" si="12">C21*D21</f>
        <v>0</v>
      </c>
      <c r="F21" s="26"/>
      <c r="G21" s="27"/>
      <c r="H21" s="28">
        <f t="shared" ref="H21:H25" si="13">F21*G21</f>
        <v>0</v>
      </c>
      <c r="I21" s="35"/>
      <c r="J21" s="36"/>
      <c r="K21" s="37">
        <f t="shared" ref="K21:K25" si="14">I21*J21</f>
        <v>0</v>
      </c>
      <c r="L21" s="46"/>
      <c r="M21" s="47"/>
      <c r="N21" s="48"/>
      <c r="O21" s="49"/>
      <c r="P21" s="42">
        <f t="shared" ref="P21:P25" si="15">N21*O21</f>
        <v>0</v>
      </c>
      <c r="Q21" s="50">
        <f t="shared" ref="Q21:R25" si="16">SUM(N21,I21,F21,C21,L21)</f>
        <v>0</v>
      </c>
      <c r="R21" s="51">
        <f t="shared" si="16"/>
        <v>0</v>
      </c>
      <c r="S21" s="53">
        <f t="shared" ref="S21:S25" si="17">Q21*R21</f>
        <v>0</v>
      </c>
      <c r="T21" s="74"/>
      <c r="U21" s="74"/>
      <c r="V21" s="75"/>
    </row>
    <row r="22" spans="1:22" x14ac:dyDescent="0.35">
      <c r="A22" s="17" t="s">
        <v>16</v>
      </c>
      <c r="B22" s="18" t="s">
        <v>20</v>
      </c>
      <c r="C22" s="7"/>
      <c r="D22" s="5"/>
      <c r="E22" s="11">
        <f t="shared" si="12"/>
        <v>0</v>
      </c>
      <c r="F22" s="26"/>
      <c r="G22" s="27"/>
      <c r="H22" s="28">
        <f t="shared" si="13"/>
        <v>0</v>
      </c>
      <c r="I22" s="35"/>
      <c r="J22" s="36"/>
      <c r="K22" s="37">
        <f t="shared" si="14"/>
        <v>0</v>
      </c>
      <c r="L22" s="46"/>
      <c r="M22" s="47"/>
      <c r="N22" s="48"/>
      <c r="O22" s="49"/>
      <c r="P22" s="42">
        <f t="shared" si="15"/>
        <v>0</v>
      </c>
      <c r="Q22" s="50">
        <f t="shared" si="16"/>
        <v>0</v>
      </c>
      <c r="R22" s="51">
        <f t="shared" si="16"/>
        <v>0</v>
      </c>
      <c r="S22" s="53">
        <f t="shared" si="17"/>
        <v>0</v>
      </c>
      <c r="T22" s="74"/>
      <c r="U22" s="74"/>
      <c r="V22" s="75"/>
    </row>
    <row r="23" spans="1:22" x14ac:dyDescent="0.35">
      <c r="A23" s="17" t="s">
        <v>113</v>
      </c>
      <c r="B23" s="18" t="s">
        <v>20</v>
      </c>
      <c r="C23" s="7"/>
      <c r="D23" s="5"/>
      <c r="E23" s="11">
        <f t="shared" si="12"/>
        <v>0</v>
      </c>
      <c r="F23" s="26"/>
      <c r="G23" s="27"/>
      <c r="H23" s="28">
        <f t="shared" si="13"/>
        <v>0</v>
      </c>
      <c r="I23" s="35"/>
      <c r="J23" s="36"/>
      <c r="K23" s="37">
        <f t="shared" si="14"/>
        <v>0</v>
      </c>
      <c r="L23" s="46"/>
      <c r="M23" s="47"/>
      <c r="N23" s="48"/>
      <c r="O23" s="49"/>
      <c r="P23" s="42">
        <f t="shared" si="15"/>
        <v>0</v>
      </c>
      <c r="Q23" s="50">
        <f t="shared" si="16"/>
        <v>0</v>
      </c>
      <c r="R23" s="51">
        <f t="shared" si="16"/>
        <v>0</v>
      </c>
      <c r="S23" s="53">
        <f t="shared" si="17"/>
        <v>0</v>
      </c>
      <c r="T23" s="74"/>
      <c r="U23" s="74"/>
      <c r="V23" s="75"/>
    </row>
    <row r="24" spans="1:22" x14ac:dyDescent="0.35">
      <c r="A24" s="17" t="s">
        <v>18</v>
      </c>
      <c r="B24" s="18" t="s">
        <v>117</v>
      </c>
      <c r="C24" s="7"/>
      <c r="D24" s="5"/>
      <c r="E24" s="11">
        <f t="shared" si="12"/>
        <v>0</v>
      </c>
      <c r="F24" s="26"/>
      <c r="G24" s="27"/>
      <c r="H24" s="28">
        <f t="shared" si="13"/>
        <v>0</v>
      </c>
      <c r="I24" s="35"/>
      <c r="J24" s="36"/>
      <c r="K24" s="37">
        <f t="shared" si="14"/>
        <v>0</v>
      </c>
      <c r="L24" s="46"/>
      <c r="M24" s="47"/>
      <c r="N24" s="48"/>
      <c r="O24" s="49"/>
      <c r="P24" s="42">
        <f t="shared" si="15"/>
        <v>0</v>
      </c>
      <c r="Q24" s="50">
        <f t="shared" si="16"/>
        <v>0</v>
      </c>
      <c r="R24" s="51">
        <f t="shared" si="16"/>
        <v>0</v>
      </c>
      <c r="S24" s="53">
        <f t="shared" si="17"/>
        <v>0</v>
      </c>
      <c r="T24" s="74"/>
      <c r="U24" s="74"/>
      <c r="V24" s="75"/>
    </row>
    <row r="25" spans="1:22" x14ac:dyDescent="0.35">
      <c r="A25" s="17" t="s">
        <v>8</v>
      </c>
      <c r="B25" s="18" t="s">
        <v>118</v>
      </c>
      <c r="C25" s="7"/>
      <c r="D25" s="5"/>
      <c r="E25" s="11">
        <f t="shared" si="12"/>
        <v>0</v>
      </c>
      <c r="F25" s="26"/>
      <c r="G25" s="27"/>
      <c r="H25" s="28">
        <f t="shared" si="13"/>
        <v>0</v>
      </c>
      <c r="I25" s="35"/>
      <c r="J25" s="36"/>
      <c r="K25" s="37">
        <f t="shared" si="14"/>
        <v>0</v>
      </c>
      <c r="L25" s="46"/>
      <c r="M25" s="47"/>
      <c r="N25" s="48"/>
      <c r="O25" s="49"/>
      <c r="P25" s="42">
        <f t="shared" si="15"/>
        <v>0</v>
      </c>
      <c r="Q25" s="50">
        <f t="shared" si="16"/>
        <v>0</v>
      </c>
      <c r="R25" s="51">
        <f t="shared" si="16"/>
        <v>0</v>
      </c>
      <c r="S25" s="53">
        <f t="shared" si="17"/>
        <v>0</v>
      </c>
      <c r="T25" s="74"/>
      <c r="U25" s="74"/>
      <c r="V25" s="75"/>
    </row>
    <row r="26" spans="1:22" x14ac:dyDescent="0.35">
      <c r="A26" s="80">
        <f>A18+1</f>
        <v>42482</v>
      </c>
      <c r="B26" s="81"/>
      <c r="C26" s="79" t="s">
        <v>4</v>
      </c>
      <c r="D26" s="70"/>
      <c r="E26" s="70"/>
      <c r="F26" s="70" t="s">
        <v>5</v>
      </c>
      <c r="G26" s="70"/>
      <c r="H26" s="70"/>
      <c r="I26" s="70" t="s">
        <v>6</v>
      </c>
      <c r="J26" s="70"/>
      <c r="K26" s="70"/>
      <c r="L26" s="70" t="s">
        <v>7</v>
      </c>
      <c r="M26" s="70"/>
      <c r="N26" s="70" t="s">
        <v>104</v>
      </c>
      <c r="O26" s="70"/>
      <c r="P26" s="70"/>
      <c r="Q26" s="70" t="s">
        <v>23</v>
      </c>
      <c r="R26" s="70"/>
      <c r="S26" s="70"/>
      <c r="T26" s="70" t="s">
        <v>3</v>
      </c>
      <c r="U26" s="70"/>
      <c r="V26" s="82"/>
    </row>
    <row r="27" spans="1:22" ht="15" customHeight="1" x14ac:dyDescent="0.35">
      <c r="A27" s="1" t="s">
        <v>0</v>
      </c>
      <c r="B27" s="14" t="s">
        <v>21</v>
      </c>
      <c r="C27" s="3" t="s">
        <v>22</v>
      </c>
      <c r="D27" s="3" t="s">
        <v>1</v>
      </c>
      <c r="E27" s="4" t="s">
        <v>87</v>
      </c>
      <c r="F27" s="3" t="s">
        <v>22</v>
      </c>
      <c r="G27" s="3" t="s">
        <v>1</v>
      </c>
      <c r="H27" s="4" t="s">
        <v>87</v>
      </c>
      <c r="I27" s="2" t="s">
        <v>22</v>
      </c>
      <c r="J27" s="3" t="s">
        <v>1</v>
      </c>
      <c r="K27" s="4" t="s">
        <v>87</v>
      </c>
      <c r="L27" s="2" t="s">
        <v>22</v>
      </c>
      <c r="M27" s="3" t="s">
        <v>1</v>
      </c>
      <c r="N27" s="2" t="s">
        <v>22</v>
      </c>
      <c r="O27" s="3" t="s">
        <v>1</v>
      </c>
      <c r="P27" s="4" t="s">
        <v>87</v>
      </c>
      <c r="Q27" s="2" t="s">
        <v>22</v>
      </c>
      <c r="R27" s="3" t="s">
        <v>1</v>
      </c>
      <c r="S27" s="4" t="s">
        <v>87</v>
      </c>
      <c r="T27" s="73"/>
      <c r="U27" s="74"/>
      <c r="V27" s="75"/>
    </row>
    <row r="28" spans="1:22" x14ac:dyDescent="0.35">
      <c r="A28" s="15" t="s">
        <v>114</v>
      </c>
      <c r="B28" s="16" t="s">
        <v>20</v>
      </c>
      <c r="C28" s="9"/>
      <c r="D28" s="10"/>
      <c r="E28" s="13">
        <f>C28*D28</f>
        <v>0</v>
      </c>
      <c r="F28" s="23"/>
      <c r="G28" s="24"/>
      <c r="H28" s="25">
        <f>F28*G28</f>
        <v>0</v>
      </c>
      <c r="I28" s="32"/>
      <c r="J28" s="33"/>
      <c r="K28" s="34">
        <f>I28*J28</f>
        <v>0</v>
      </c>
      <c r="L28" s="44"/>
      <c r="M28" s="45"/>
      <c r="N28" s="48"/>
      <c r="O28" s="49"/>
      <c r="P28" s="41">
        <f>N28*O28</f>
        <v>0</v>
      </c>
      <c r="Q28" s="50">
        <f>SUM(N28,I28,F28,C28,L28)</f>
        <v>0</v>
      </c>
      <c r="R28" s="51">
        <f>SUM(O28,J28,G28,D28,M28)</f>
        <v>0</v>
      </c>
      <c r="S28" s="52">
        <f>Q28*R28</f>
        <v>0</v>
      </c>
      <c r="T28" s="73"/>
      <c r="U28" s="74"/>
      <c r="V28" s="75"/>
    </row>
    <row r="29" spans="1:22" x14ac:dyDescent="0.35">
      <c r="A29" s="17" t="s">
        <v>10</v>
      </c>
      <c r="B29" s="18" t="s">
        <v>20</v>
      </c>
      <c r="C29" s="7"/>
      <c r="D29" s="5"/>
      <c r="E29" s="11">
        <f t="shared" ref="E29:E33" si="18">C29*D29</f>
        <v>0</v>
      </c>
      <c r="F29" s="26"/>
      <c r="G29" s="27"/>
      <c r="H29" s="28">
        <f t="shared" ref="H29:H33" si="19">F29*G29</f>
        <v>0</v>
      </c>
      <c r="I29" s="35"/>
      <c r="J29" s="36"/>
      <c r="K29" s="37">
        <f t="shared" ref="K29:K33" si="20">I29*J29</f>
        <v>0</v>
      </c>
      <c r="L29" s="46"/>
      <c r="M29" s="47"/>
      <c r="N29" s="48"/>
      <c r="O29" s="49"/>
      <c r="P29" s="42">
        <f t="shared" ref="P29:P33" si="21">N29*O29</f>
        <v>0</v>
      </c>
      <c r="Q29" s="50">
        <f t="shared" ref="Q29:R33" si="22">SUM(N29,I29,F29,C29,L29)</f>
        <v>0</v>
      </c>
      <c r="R29" s="51">
        <f t="shared" si="22"/>
        <v>0</v>
      </c>
      <c r="S29" s="53">
        <f t="shared" ref="S29:S33" si="23">Q29*R29</f>
        <v>0</v>
      </c>
      <c r="T29" s="73"/>
      <c r="U29" s="74"/>
      <c r="V29" s="75"/>
    </row>
    <row r="30" spans="1:22" x14ac:dyDescent="0.35">
      <c r="A30" s="17" t="s">
        <v>115</v>
      </c>
      <c r="B30" s="18" t="s">
        <v>20</v>
      </c>
      <c r="C30" s="7"/>
      <c r="D30" s="5"/>
      <c r="E30" s="11">
        <f t="shared" si="18"/>
        <v>0</v>
      </c>
      <c r="F30" s="26"/>
      <c r="G30" s="27"/>
      <c r="H30" s="28">
        <f t="shared" si="19"/>
        <v>0</v>
      </c>
      <c r="I30" s="35"/>
      <c r="J30" s="36"/>
      <c r="K30" s="37">
        <f t="shared" si="20"/>
        <v>0</v>
      </c>
      <c r="L30" s="46"/>
      <c r="M30" s="47"/>
      <c r="N30" s="48"/>
      <c r="O30" s="49"/>
      <c r="P30" s="42">
        <f t="shared" si="21"/>
        <v>0</v>
      </c>
      <c r="Q30" s="50">
        <f t="shared" si="22"/>
        <v>0</v>
      </c>
      <c r="R30" s="51">
        <f t="shared" si="22"/>
        <v>0</v>
      </c>
      <c r="S30" s="53">
        <f t="shared" si="23"/>
        <v>0</v>
      </c>
      <c r="T30" s="73"/>
      <c r="U30" s="74"/>
      <c r="V30" s="75"/>
    </row>
    <row r="31" spans="1:22" x14ac:dyDescent="0.35">
      <c r="A31" s="17" t="s">
        <v>11</v>
      </c>
      <c r="B31" s="18" t="s">
        <v>20</v>
      </c>
      <c r="C31" s="7"/>
      <c r="D31" s="5"/>
      <c r="E31" s="11">
        <f t="shared" si="18"/>
        <v>0</v>
      </c>
      <c r="F31" s="26"/>
      <c r="G31" s="27"/>
      <c r="H31" s="28">
        <f t="shared" si="19"/>
        <v>0</v>
      </c>
      <c r="I31" s="35"/>
      <c r="J31" s="36"/>
      <c r="K31" s="37">
        <f t="shared" si="20"/>
        <v>0</v>
      </c>
      <c r="L31" s="46"/>
      <c r="M31" s="47"/>
      <c r="N31" s="48"/>
      <c r="O31" s="49"/>
      <c r="P31" s="42">
        <f t="shared" si="21"/>
        <v>0</v>
      </c>
      <c r="Q31" s="50">
        <f t="shared" si="22"/>
        <v>0</v>
      </c>
      <c r="R31" s="51">
        <f t="shared" si="22"/>
        <v>0</v>
      </c>
      <c r="S31" s="53">
        <f t="shared" si="23"/>
        <v>0</v>
      </c>
      <c r="T31" s="73"/>
      <c r="U31" s="74"/>
      <c r="V31" s="75"/>
    </row>
    <row r="32" spans="1:22" x14ac:dyDescent="0.35">
      <c r="A32" s="17" t="s">
        <v>116</v>
      </c>
      <c r="B32" s="18" t="s">
        <v>20</v>
      </c>
      <c r="C32" s="7"/>
      <c r="D32" s="5"/>
      <c r="E32" s="11">
        <f t="shared" si="18"/>
        <v>0</v>
      </c>
      <c r="F32" s="26"/>
      <c r="G32" s="27"/>
      <c r="H32" s="28">
        <f t="shared" si="19"/>
        <v>0</v>
      </c>
      <c r="I32" s="35"/>
      <c r="J32" s="36"/>
      <c r="K32" s="37">
        <f t="shared" si="20"/>
        <v>0</v>
      </c>
      <c r="L32" s="46"/>
      <c r="M32" s="47"/>
      <c r="N32" s="48"/>
      <c r="O32" s="49"/>
      <c r="P32" s="42">
        <f t="shared" si="21"/>
        <v>0</v>
      </c>
      <c r="Q32" s="50">
        <f t="shared" si="22"/>
        <v>0</v>
      </c>
      <c r="R32" s="51">
        <f t="shared" si="22"/>
        <v>0</v>
      </c>
      <c r="S32" s="53">
        <f t="shared" si="23"/>
        <v>0</v>
      </c>
      <c r="T32" s="73"/>
      <c r="U32" s="74"/>
      <c r="V32" s="75"/>
    </row>
    <row r="33" spans="1:22" x14ac:dyDescent="0.35">
      <c r="A33" s="17" t="s">
        <v>12</v>
      </c>
      <c r="B33" s="19" t="s">
        <v>20</v>
      </c>
      <c r="C33" s="8"/>
      <c r="D33" s="6"/>
      <c r="E33" s="12">
        <f t="shared" si="18"/>
        <v>0</v>
      </c>
      <c r="F33" s="29"/>
      <c r="G33" s="30"/>
      <c r="H33" s="31">
        <f t="shared" si="19"/>
        <v>0</v>
      </c>
      <c r="I33" s="38"/>
      <c r="J33" s="39"/>
      <c r="K33" s="40">
        <f t="shared" si="20"/>
        <v>0</v>
      </c>
      <c r="L33" s="54"/>
      <c r="M33" s="55"/>
      <c r="N33" s="56"/>
      <c r="O33" s="57"/>
      <c r="P33" s="43">
        <f t="shared" si="21"/>
        <v>0</v>
      </c>
      <c r="Q33" s="58">
        <f t="shared" si="22"/>
        <v>0</v>
      </c>
      <c r="R33" s="59">
        <f t="shared" si="22"/>
        <v>0</v>
      </c>
      <c r="S33" s="60">
        <f t="shared" si="23"/>
        <v>0</v>
      </c>
      <c r="T33" s="76"/>
      <c r="U33" s="77"/>
      <c r="V33" s="78"/>
    </row>
  </sheetData>
  <mergeCells count="37">
    <mergeCell ref="T27:V33"/>
    <mergeCell ref="T19:V25"/>
    <mergeCell ref="A26:B26"/>
    <mergeCell ref="C26:E26"/>
    <mergeCell ref="F26:H26"/>
    <mergeCell ref="I26:K26"/>
    <mergeCell ref="L26:M26"/>
    <mergeCell ref="N26:P26"/>
    <mergeCell ref="Q26:S26"/>
    <mergeCell ref="T26:V26"/>
    <mergeCell ref="T11:V17"/>
    <mergeCell ref="A18:B18"/>
    <mergeCell ref="C18:E18"/>
    <mergeCell ref="F18:H18"/>
    <mergeCell ref="I18:K18"/>
    <mergeCell ref="L18:M18"/>
    <mergeCell ref="N18:P18"/>
    <mergeCell ref="Q18:S18"/>
    <mergeCell ref="T18:V18"/>
    <mergeCell ref="T3:V9"/>
    <mergeCell ref="A10:B10"/>
    <mergeCell ref="C10:E10"/>
    <mergeCell ref="F10:H10"/>
    <mergeCell ref="I10:K10"/>
    <mergeCell ref="L10:M10"/>
    <mergeCell ref="N10:P10"/>
    <mergeCell ref="Q10:S10"/>
    <mergeCell ref="T10:V10"/>
    <mergeCell ref="C1:V1"/>
    <mergeCell ref="A2:B2"/>
    <mergeCell ref="C2:E2"/>
    <mergeCell ref="F2:H2"/>
    <mergeCell ref="I2:K2"/>
    <mergeCell ref="L2:M2"/>
    <mergeCell ref="N2:P2"/>
    <mergeCell ref="Q2:S2"/>
    <mergeCell ref="T2:V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/>
  </sheetViews>
  <sheetFormatPr defaultRowHeight="14.5" x14ac:dyDescent="0.35"/>
  <cols>
    <col min="1" max="1" width="24.7265625" bestFit="1" customWidth="1"/>
    <col min="2" max="2" width="10.26953125" customWidth="1"/>
    <col min="3" max="3" width="4.453125" bestFit="1" customWidth="1"/>
    <col min="4" max="4" width="7.453125" bestFit="1" customWidth="1"/>
    <col min="5" max="5" width="5.453125" hidden="1" customWidth="1"/>
    <col min="6" max="6" width="4.453125" bestFit="1" customWidth="1"/>
    <col min="7" max="7" width="7.453125" bestFit="1" customWidth="1"/>
    <col min="8" max="8" width="5.453125" hidden="1" customWidth="1"/>
    <col min="9" max="9" width="4.453125" bestFit="1" customWidth="1"/>
    <col min="10" max="10" width="7.453125" bestFit="1" customWidth="1"/>
    <col min="11" max="11" width="5.453125" hidden="1" customWidth="1"/>
    <col min="12" max="12" width="4.453125" bestFit="1" customWidth="1"/>
    <col min="13" max="13" width="7.453125" bestFit="1" customWidth="1"/>
    <col min="14" max="14" width="4.453125" bestFit="1" customWidth="1"/>
    <col min="15" max="15" width="7.453125" bestFit="1" customWidth="1"/>
    <col min="16" max="16" width="5.453125" hidden="1" customWidth="1"/>
    <col min="17" max="17" width="4.81640625" bestFit="1" customWidth="1"/>
    <col min="18" max="18" width="7.81640625" bestFit="1" customWidth="1"/>
    <col min="19" max="19" width="6" bestFit="1" customWidth="1"/>
  </cols>
  <sheetData>
    <row r="1" spans="1:22" ht="21" x14ac:dyDescent="0.5">
      <c r="A1" s="21" t="s">
        <v>89</v>
      </c>
      <c r="B1" s="22">
        <f>Week5!B1+7</f>
        <v>42485</v>
      </c>
      <c r="C1" s="71" t="s">
        <v>94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</row>
    <row r="2" spans="1:22" x14ac:dyDescent="0.35">
      <c r="A2" s="80">
        <f>B1</f>
        <v>42485</v>
      </c>
      <c r="B2" s="81"/>
      <c r="C2" s="79" t="s">
        <v>4</v>
      </c>
      <c r="D2" s="70"/>
      <c r="E2" s="70"/>
      <c r="F2" s="70" t="s">
        <v>5</v>
      </c>
      <c r="G2" s="70"/>
      <c r="H2" s="70"/>
      <c r="I2" s="70" t="s">
        <v>6</v>
      </c>
      <c r="J2" s="70"/>
      <c r="K2" s="70"/>
      <c r="L2" s="70" t="s">
        <v>7</v>
      </c>
      <c r="M2" s="70"/>
      <c r="N2" s="70" t="s">
        <v>104</v>
      </c>
      <c r="O2" s="70"/>
      <c r="P2" s="70"/>
      <c r="Q2" s="70" t="s">
        <v>88</v>
      </c>
      <c r="R2" s="70"/>
      <c r="S2" s="70"/>
      <c r="T2" s="70" t="s">
        <v>3</v>
      </c>
      <c r="U2" s="70"/>
      <c r="V2" s="82"/>
    </row>
    <row r="3" spans="1:22" ht="15" customHeight="1" x14ac:dyDescent="0.35">
      <c r="A3" s="1" t="s">
        <v>0</v>
      </c>
      <c r="B3" s="14" t="s">
        <v>21</v>
      </c>
      <c r="C3" s="3" t="s">
        <v>22</v>
      </c>
      <c r="D3" s="3" t="s">
        <v>1</v>
      </c>
      <c r="E3" s="4" t="s">
        <v>87</v>
      </c>
      <c r="F3" s="3" t="s">
        <v>22</v>
      </c>
      <c r="G3" s="3" t="s">
        <v>1</v>
      </c>
      <c r="H3" s="4" t="s">
        <v>87</v>
      </c>
      <c r="I3" s="2" t="s">
        <v>22</v>
      </c>
      <c r="J3" s="3" t="s">
        <v>1</v>
      </c>
      <c r="K3" s="4" t="s">
        <v>87</v>
      </c>
      <c r="L3" s="2" t="s">
        <v>22</v>
      </c>
      <c r="M3" s="3" t="s">
        <v>1</v>
      </c>
      <c r="N3" s="2" t="s">
        <v>22</v>
      </c>
      <c r="O3" s="3" t="s">
        <v>1</v>
      </c>
      <c r="P3" s="4" t="s">
        <v>87</v>
      </c>
      <c r="Q3" s="2" t="s">
        <v>22</v>
      </c>
      <c r="R3" s="3" t="s">
        <v>1</v>
      </c>
      <c r="S3" s="4" t="s">
        <v>87</v>
      </c>
      <c r="T3" s="74"/>
      <c r="U3" s="74"/>
      <c r="V3" s="75"/>
    </row>
    <row r="4" spans="1:22" x14ac:dyDescent="0.35">
      <c r="A4" s="15" t="s">
        <v>105</v>
      </c>
      <c r="B4" s="16" t="s">
        <v>19</v>
      </c>
      <c r="C4" s="9"/>
      <c r="D4" s="10"/>
      <c r="E4" s="13">
        <f>C4*D4</f>
        <v>0</v>
      </c>
      <c r="F4" s="23"/>
      <c r="G4" s="24"/>
      <c r="H4" s="25">
        <f>F4*G4</f>
        <v>0</v>
      </c>
      <c r="I4" s="32"/>
      <c r="J4" s="33"/>
      <c r="K4" s="34">
        <f>I4*J4</f>
        <v>0</v>
      </c>
      <c r="L4" s="44"/>
      <c r="M4" s="45"/>
      <c r="N4" s="48"/>
      <c r="O4" s="49"/>
      <c r="P4" s="41">
        <f>N4*O4</f>
        <v>0</v>
      </c>
      <c r="Q4" s="50">
        <f>SUM(N4,I4,F4,C4,L4)</f>
        <v>0</v>
      </c>
      <c r="R4" s="51">
        <f>SUM(O4,J4,G4,D4,M4)</f>
        <v>0</v>
      </c>
      <c r="S4" s="52">
        <f>Q4*R4</f>
        <v>0</v>
      </c>
      <c r="T4" s="74"/>
      <c r="U4" s="74"/>
      <c r="V4" s="75"/>
    </row>
    <row r="5" spans="1:22" x14ac:dyDescent="0.35">
      <c r="A5" s="17" t="s">
        <v>106</v>
      </c>
      <c r="B5" s="18" t="s">
        <v>19</v>
      </c>
      <c r="C5" s="7"/>
      <c r="D5" s="5"/>
      <c r="E5" s="11">
        <f t="shared" ref="E5:E9" si="0">C5*D5</f>
        <v>0</v>
      </c>
      <c r="F5" s="26"/>
      <c r="G5" s="27"/>
      <c r="H5" s="28">
        <f t="shared" ref="H5:H9" si="1">F5*G5</f>
        <v>0</v>
      </c>
      <c r="I5" s="35"/>
      <c r="J5" s="36"/>
      <c r="K5" s="37">
        <f t="shared" ref="K5:K9" si="2">I5*J5</f>
        <v>0</v>
      </c>
      <c r="L5" s="46"/>
      <c r="M5" s="47"/>
      <c r="N5" s="48"/>
      <c r="O5" s="49"/>
      <c r="P5" s="42">
        <f t="shared" ref="P5:P9" si="3">N5*O5</f>
        <v>0</v>
      </c>
      <c r="Q5" s="50">
        <f t="shared" ref="Q5:R9" si="4">SUM(N5,I5,F5,C5,L5)</f>
        <v>0</v>
      </c>
      <c r="R5" s="51">
        <f t="shared" si="4"/>
        <v>0</v>
      </c>
      <c r="S5" s="53">
        <f t="shared" ref="S5:S9" si="5">Q5*R5</f>
        <v>0</v>
      </c>
      <c r="T5" s="74"/>
      <c r="U5" s="74"/>
      <c r="V5" s="75"/>
    </row>
    <row r="6" spans="1:22" x14ac:dyDescent="0.35">
      <c r="A6" s="17" t="s">
        <v>107</v>
      </c>
      <c r="B6" s="18" t="s">
        <v>19</v>
      </c>
      <c r="C6" s="7"/>
      <c r="D6" s="5"/>
      <c r="E6" s="11">
        <f t="shared" si="0"/>
        <v>0</v>
      </c>
      <c r="F6" s="26"/>
      <c r="G6" s="27"/>
      <c r="H6" s="28">
        <f t="shared" si="1"/>
        <v>0</v>
      </c>
      <c r="I6" s="35"/>
      <c r="J6" s="36"/>
      <c r="K6" s="37">
        <f t="shared" si="2"/>
        <v>0</v>
      </c>
      <c r="L6" s="46"/>
      <c r="M6" s="47"/>
      <c r="N6" s="48"/>
      <c r="O6" s="49"/>
      <c r="P6" s="42">
        <f t="shared" si="3"/>
        <v>0</v>
      </c>
      <c r="Q6" s="50">
        <f t="shared" si="4"/>
        <v>0</v>
      </c>
      <c r="R6" s="51">
        <f t="shared" si="4"/>
        <v>0</v>
      </c>
      <c r="S6" s="53">
        <f t="shared" si="5"/>
        <v>0</v>
      </c>
      <c r="T6" s="74"/>
      <c r="U6" s="74"/>
      <c r="V6" s="75"/>
    </row>
    <row r="7" spans="1:22" x14ac:dyDescent="0.35">
      <c r="A7" s="17" t="s">
        <v>108</v>
      </c>
      <c r="B7" s="18" t="s">
        <v>19</v>
      </c>
      <c r="C7" s="7"/>
      <c r="D7" s="5"/>
      <c r="E7" s="11">
        <f t="shared" si="0"/>
        <v>0</v>
      </c>
      <c r="F7" s="26"/>
      <c r="G7" s="27"/>
      <c r="H7" s="28">
        <f t="shared" si="1"/>
        <v>0</v>
      </c>
      <c r="I7" s="35"/>
      <c r="J7" s="36"/>
      <c r="K7" s="37">
        <f t="shared" si="2"/>
        <v>0</v>
      </c>
      <c r="L7" s="46"/>
      <c r="M7" s="47"/>
      <c r="N7" s="48"/>
      <c r="O7" s="49"/>
      <c r="P7" s="42">
        <f t="shared" si="3"/>
        <v>0</v>
      </c>
      <c r="Q7" s="50">
        <f t="shared" si="4"/>
        <v>0</v>
      </c>
      <c r="R7" s="51">
        <f t="shared" si="4"/>
        <v>0</v>
      </c>
      <c r="S7" s="53">
        <f t="shared" si="5"/>
        <v>0</v>
      </c>
      <c r="T7" s="74"/>
      <c r="U7" s="74"/>
      <c r="V7" s="75"/>
    </row>
    <row r="8" spans="1:22" x14ac:dyDescent="0.35">
      <c r="A8" s="17" t="s">
        <v>17</v>
      </c>
      <c r="B8" s="18" t="s">
        <v>117</v>
      </c>
      <c r="C8" s="7"/>
      <c r="D8" s="5"/>
      <c r="E8" s="11">
        <f t="shared" si="0"/>
        <v>0</v>
      </c>
      <c r="F8" s="26"/>
      <c r="G8" s="27"/>
      <c r="H8" s="28">
        <f t="shared" si="1"/>
        <v>0</v>
      </c>
      <c r="I8" s="35"/>
      <c r="J8" s="36"/>
      <c r="K8" s="37">
        <f t="shared" si="2"/>
        <v>0</v>
      </c>
      <c r="L8" s="46"/>
      <c r="M8" s="47"/>
      <c r="N8" s="48"/>
      <c r="O8" s="49"/>
      <c r="P8" s="42">
        <f t="shared" si="3"/>
        <v>0</v>
      </c>
      <c r="Q8" s="50">
        <f t="shared" si="4"/>
        <v>0</v>
      </c>
      <c r="R8" s="51">
        <f t="shared" si="4"/>
        <v>0</v>
      </c>
      <c r="S8" s="53">
        <f t="shared" si="5"/>
        <v>0</v>
      </c>
      <c r="T8" s="74"/>
      <c r="U8" s="74"/>
      <c r="V8" s="75"/>
    </row>
    <row r="9" spans="1:22" x14ac:dyDescent="0.35">
      <c r="A9" s="17" t="s">
        <v>8</v>
      </c>
      <c r="B9" s="18" t="s">
        <v>118</v>
      </c>
      <c r="C9" s="7"/>
      <c r="D9" s="5"/>
      <c r="E9" s="11">
        <f t="shared" si="0"/>
        <v>0</v>
      </c>
      <c r="F9" s="26"/>
      <c r="G9" s="27"/>
      <c r="H9" s="28">
        <f t="shared" si="1"/>
        <v>0</v>
      </c>
      <c r="I9" s="35"/>
      <c r="J9" s="36"/>
      <c r="K9" s="37">
        <f t="shared" si="2"/>
        <v>0</v>
      </c>
      <c r="L9" s="46"/>
      <c r="M9" s="47"/>
      <c r="N9" s="48"/>
      <c r="O9" s="49"/>
      <c r="P9" s="42">
        <f t="shared" si="3"/>
        <v>0</v>
      </c>
      <c r="Q9" s="50">
        <f t="shared" si="4"/>
        <v>0</v>
      </c>
      <c r="R9" s="51">
        <f t="shared" si="4"/>
        <v>0</v>
      </c>
      <c r="S9" s="53">
        <f t="shared" si="5"/>
        <v>0</v>
      </c>
      <c r="T9" s="74"/>
      <c r="U9" s="74"/>
      <c r="V9" s="75"/>
    </row>
    <row r="10" spans="1:22" x14ac:dyDescent="0.35">
      <c r="A10" s="80">
        <f>A2+1</f>
        <v>42486</v>
      </c>
      <c r="B10" s="81"/>
      <c r="C10" s="79" t="s">
        <v>4</v>
      </c>
      <c r="D10" s="70"/>
      <c r="E10" s="70"/>
      <c r="F10" s="70" t="s">
        <v>5</v>
      </c>
      <c r="G10" s="70"/>
      <c r="H10" s="70"/>
      <c r="I10" s="70" t="s">
        <v>6</v>
      </c>
      <c r="J10" s="70"/>
      <c r="K10" s="70"/>
      <c r="L10" s="70" t="s">
        <v>7</v>
      </c>
      <c r="M10" s="70"/>
      <c r="N10" s="70" t="s">
        <v>104</v>
      </c>
      <c r="O10" s="70"/>
      <c r="P10" s="70"/>
      <c r="Q10" s="70" t="s">
        <v>88</v>
      </c>
      <c r="R10" s="70"/>
      <c r="S10" s="70"/>
      <c r="T10" s="70" t="s">
        <v>3</v>
      </c>
      <c r="U10" s="70"/>
      <c r="V10" s="82"/>
    </row>
    <row r="11" spans="1:22" x14ac:dyDescent="0.35">
      <c r="A11" s="1" t="s">
        <v>0</v>
      </c>
      <c r="B11" s="14" t="s">
        <v>21</v>
      </c>
      <c r="C11" s="3" t="s">
        <v>22</v>
      </c>
      <c r="D11" s="3" t="s">
        <v>1</v>
      </c>
      <c r="E11" s="4" t="s">
        <v>87</v>
      </c>
      <c r="F11" s="3" t="s">
        <v>22</v>
      </c>
      <c r="G11" s="3" t="s">
        <v>1</v>
      </c>
      <c r="H11" s="4" t="s">
        <v>87</v>
      </c>
      <c r="I11" s="2" t="s">
        <v>22</v>
      </c>
      <c r="J11" s="3" t="s">
        <v>1</v>
      </c>
      <c r="K11" s="4" t="s">
        <v>2</v>
      </c>
      <c r="L11" s="2" t="s">
        <v>22</v>
      </c>
      <c r="M11" s="3" t="s">
        <v>1</v>
      </c>
      <c r="N11" s="2" t="s">
        <v>22</v>
      </c>
      <c r="O11" s="3" t="s">
        <v>1</v>
      </c>
      <c r="P11" s="4" t="s">
        <v>87</v>
      </c>
      <c r="Q11" s="2" t="s">
        <v>22</v>
      </c>
      <c r="R11" s="3" t="s">
        <v>1</v>
      </c>
      <c r="S11" s="4" t="s">
        <v>87</v>
      </c>
      <c r="T11" s="74"/>
      <c r="U11" s="74"/>
      <c r="V11" s="75"/>
    </row>
    <row r="12" spans="1:22" x14ac:dyDescent="0.35">
      <c r="A12" s="15" t="s">
        <v>9</v>
      </c>
      <c r="B12" s="16" t="s">
        <v>19</v>
      </c>
      <c r="C12" s="9"/>
      <c r="D12" s="10"/>
      <c r="E12" s="13">
        <f>C12*D12</f>
        <v>0</v>
      </c>
      <c r="F12" s="23"/>
      <c r="G12" s="24"/>
      <c r="H12" s="25">
        <f>F12*G12</f>
        <v>0</v>
      </c>
      <c r="I12" s="32"/>
      <c r="J12" s="33"/>
      <c r="K12" s="34">
        <f>I12*J12</f>
        <v>0</v>
      </c>
      <c r="L12" s="44"/>
      <c r="M12" s="45"/>
      <c r="N12" s="48"/>
      <c r="O12" s="49"/>
      <c r="P12" s="41">
        <f>N12*O12</f>
        <v>0</v>
      </c>
      <c r="Q12" s="50">
        <f>SUM(N12,I12,F12,C12,L12)</f>
        <v>0</v>
      </c>
      <c r="R12" s="51">
        <f>SUM(O12,J12,G12,D12,M12)</f>
        <v>0</v>
      </c>
      <c r="S12" s="52">
        <f>Q12*R12</f>
        <v>0</v>
      </c>
      <c r="T12" s="74"/>
      <c r="U12" s="74"/>
      <c r="V12" s="75"/>
    </row>
    <row r="13" spans="1:22" x14ac:dyDescent="0.35">
      <c r="A13" s="17" t="s">
        <v>109</v>
      </c>
      <c r="B13" s="18" t="s">
        <v>19</v>
      </c>
      <c r="C13" s="7"/>
      <c r="D13" s="5"/>
      <c r="E13" s="11">
        <f t="shared" ref="E13:E17" si="6">C13*D13</f>
        <v>0</v>
      </c>
      <c r="F13" s="26"/>
      <c r="G13" s="27"/>
      <c r="H13" s="28">
        <f t="shared" ref="H13:H17" si="7">F13*G13</f>
        <v>0</v>
      </c>
      <c r="I13" s="35"/>
      <c r="J13" s="36"/>
      <c r="K13" s="37">
        <f t="shared" ref="K13:K17" si="8">I13*J13</f>
        <v>0</v>
      </c>
      <c r="L13" s="46"/>
      <c r="M13" s="47"/>
      <c r="N13" s="48"/>
      <c r="O13" s="49"/>
      <c r="P13" s="42">
        <f t="shared" ref="P13:P17" si="9">N13*O13</f>
        <v>0</v>
      </c>
      <c r="Q13" s="50">
        <f t="shared" ref="Q13:R17" si="10">SUM(N13,I13,F13,C13,L13)</f>
        <v>0</v>
      </c>
      <c r="R13" s="51">
        <f t="shared" si="10"/>
        <v>0</v>
      </c>
      <c r="S13" s="53">
        <f t="shared" ref="S13:S17" si="11">Q13*R13</f>
        <v>0</v>
      </c>
      <c r="T13" s="74"/>
      <c r="U13" s="74"/>
      <c r="V13" s="75"/>
    </row>
    <row r="14" spans="1:22" x14ac:dyDescent="0.35">
      <c r="A14" s="17" t="s">
        <v>110</v>
      </c>
      <c r="B14" s="18" t="s">
        <v>19</v>
      </c>
      <c r="C14" s="7"/>
      <c r="D14" s="5"/>
      <c r="E14" s="11">
        <f t="shared" si="6"/>
        <v>0</v>
      </c>
      <c r="F14" s="26"/>
      <c r="G14" s="27"/>
      <c r="H14" s="28">
        <f t="shared" si="7"/>
        <v>0</v>
      </c>
      <c r="I14" s="35"/>
      <c r="J14" s="36"/>
      <c r="K14" s="37">
        <f t="shared" si="8"/>
        <v>0</v>
      </c>
      <c r="L14" s="46"/>
      <c r="M14" s="47"/>
      <c r="N14" s="48"/>
      <c r="O14" s="49"/>
      <c r="P14" s="42">
        <f t="shared" si="9"/>
        <v>0</v>
      </c>
      <c r="Q14" s="50">
        <f t="shared" si="10"/>
        <v>0</v>
      </c>
      <c r="R14" s="51">
        <f t="shared" si="10"/>
        <v>0</v>
      </c>
      <c r="S14" s="53">
        <f t="shared" si="11"/>
        <v>0</v>
      </c>
      <c r="T14" s="74"/>
      <c r="U14" s="74"/>
      <c r="V14" s="75"/>
    </row>
    <row r="15" spans="1:22" x14ac:dyDescent="0.35">
      <c r="A15" s="17" t="s">
        <v>13</v>
      </c>
      <c r="B15" s="18" t="s">
        <v>19</v>
      </c>
      <c r="C15" s="7"/>
      <c r="D15" s="5"/>
      <c r="E15" s="11">
        <f t="shared" si="6"/>
        <v>0</v>
      </c>
      <c r="F15" s="26"/>
      <c r="G15" s="27"/>
      <c r="H15" s="28">
        <f t="shared" si="7"/>
        <v>0</v>
      </c>
      <c r="I15" s="35"/>
      <c r="J15" s="36"/>
      <c r="K15" s="37">
        <f t="shared" si="8"/>
        <v>0</v>
      </c>
      <c r="L15" s="46"/>
      <c r="M15" s="47"/>
      <c r="N15" s="48"/>
      <c r="O15" s="49"/>
      <c r="P15" s="42">
        <f t="shared" si="9"/>
        <v>0</v>
      </c>
      <c r="Q15" s="50">
        <f t="shared" si="10"/>
        <v>0</v>
      </c>
      <c r="R15" s="51">
        <f t="shared" si="10"/>
        <v>0</v>
      </c>
      <c r="S15" s="53">
        <f t="shared" si="11"/>
        <v>0</v>
      </c>
      <c r="T15" s="74"/>
      <c r="U15" s="74"/>
      <c r="V15" s="75"/>
    </row>
    <row r="16" spans="1:22" x14ac:dyDescent="0.35">
      <c r="A16" s="17" t="s">
        <v>111</v>
      </c>
      <c r="B16" s="18" t="s">
        <v>19</v>
      </c>
      <c r="C16" s="7"/>
      <c r="D16" s="5"/>
      <c r="E16" s="11">
        <f t="shared" si="6"/>
        <v>0</v>
      </c>
      <c r="F16" s="26"/>
      <c r="G16" s="27"/>
      <c r="H16" s="28">
        <f t="shared" si="7"/>
        <v>0</v>
      </c>
      <c r="I16" s="35"/>
      <c r="J16" s="36"/>
      <c r="K16" s="37">
        <f t="shared" si="8"/>
        <v>0</v>
      </c>
      <c r="L16" s="46"/>
      <c r="M16" s="47"/>
      <c r="N16" s="48"/>
      <c r="O16" s="49"/>
      <c r="P16" s="42">
        <f t="shared" si="9"/>
        <v>0</v>
      </c>
      <c r="Q16" s="50">
        <f t="shared" si="10"/>
        <v>0</v>
      </c>
      <c r="R16" s="51">
        <f t="shared" si="10"/>
        <v>0</v>
      </c>
      <c r="S16" s="53">
        <f t="shared" si="11"/>
        <v>0</v>
      </c>
      <c r="T16" s="74"/>
      <c r="U16" s="74"/>
      <c r="V16" s="75"/>
    </row>
    <row r="17" spans="1:22" x14ac:dyDescent="0.35">
      <c r="A17" s="17" t="s">
        <v>14</v>
      </c>
      <c r="B17" s="18" t="s">
        <v>19</v>
      </c>
      <c r="C17" s="7"/>
      <c r="D17" s="5"/>
      <c r="E17" s="11">
        <f t="shared" si="6"/>
        <v>0</v>
      </c>
      <c r="F17" s="26"/>
      <c r="G17" s="27"/>
      <c r="H17" s="28">
        <f t="shared" si="7"/>
        <v>0</v>
      </c>
      <c r="I17" s="35"/>
      <c r="J17" s="36"/>
      <c r="K17" s="37">
        <f t="shared" si="8"/>
        <v>0</v>
      </c>
      <c r="L17" s="46"/>
      <c r="M17" s="47"/>
      <c r="N17" s="48"/>
      <c r="O17" s="49"/>
      <c r="P17" s="42">
        <f t="shared" si="9"/>
        <v>0</v>
      </c>
      <c r="Q17" s="50">
        <f t="shared" si="10"/>
        <v>0</v>
      </c>
      <c r="R17" s="51">
        <f t="shared" si="10"/>
        <v>0</v>
      </c>
      <c r="S17" s="53">
        <f t="shared" si="11"/>
        <v>0</v>
      </c>
      <c r="T17" s="74"/>
      <c r="U17" s="74"/>
      <c r="V17" s="75"/>
    </row>
    <row r="18" spans="1:22" x14ac:dyDescent="0.35">
      <c r="A18" s="80">
        <f>A10+2</f>
        <v>42488</v>
      </c>
      <c r="B18" s="81"/>
      <c r="C18" s="79" t="s">
        <v>4</v>
      </c>
      <c r="D18" s="70"/>
      <c r="E18" s="70"/>
      <c r="F18" s="70" t="s">
        <v>5</v>
      </c>
      <c r="G18" s="70"/>
      <c r="H18" s="70"/>
      <c r="I18" s="70" t="s">
        <v>6</v>
      </c>
      <c r="J18" s="70"/>
      <c r="K18" s="70"/>
      <c r="L18" s="70" t="s">
        <v>7</v>
      </c>
      <c r="M18" s="70"/>
      <c r="N18" s="70" t="s">
        <v>104</v>
      </c>
      <c r="O18" s="70"/>
      <c r="P18" s="70"/>
      <c r="Q18" s="70" t="s">
        <v>88</v>
      </c>
      <c r="R18" s="70"/>
      <c r="S18" s="70"/>
      <c r="T18" s="70" t="s">
        <v>3</v>
      </c>
      <c r="U18" s="70"/>
      <c r="V18" s="82"/>
    </row>
    <row r="19" spans="1:22" x14ac:dyDescent="0.35">
      <c r="A19" s="1" t="s">
        <v>0</v>
      </c>
      <c r="B19" s="14" t="s">
        <v>21</v>
      </c>
      <c r="C19" s="3" t="s">
        <v>22</v>
      </c>
      <c r="D19" s="3" t="s">
        <v>1</v>
      </c>
      <c r="E19" s="4" t="s">
        <v>87</v>
      </c>
      <c r="F19" s="3" t="s">
        <v>22</v>
      </c>
      <c r="G19" s="3" t="s">
        <v>1</v>
      </c>
      <c r="H19" s="4" t="s">
        <v>87</v>
      </c>
      <c r="I19" s="2" t="s">
        <v>22</v>
      </c>
      <c r="J19" s="3" t="s">
        <v>1</v>
      </c>
      <c r="K19" s="4" t="s">
        <v>87</v>
      </c>
      <c r="L19" s="2" t="s">
        <v>22</v>
      </c>
      <c r="M19" s="3" t="s">
        <v>1</v>
      </c>
      <c r="N19" s="2" t="s">
        <v>22</v>
      </c>
      <c r="O19" s="3" t="s">
        <v>1</v>
      </c>
      <c r="P19" s="4" t="s">
        <v>87</v>
      </c>
      <c r="Q19" s="2" t="s">
        <v>22</v>
      </c>
      <c r="R19" s="3" t="s">
        <v>1</v>
      </c>
      <c r="S19" s="4" t="s">
        <v>87</v>
      </c>
      <c r="T19" s="74"/>
      <c r="U19" s="74"/>
      <c r="V19" s="75"/>
    </row>
    <row r="20" spans="1:22" x14ac:dyDescent="0.35">
      <c r="A20" s="15" t="s">
        <v>15</v>
      </c>
      <c r="B20" s="16" t="s">
        <v>20</v>
      </c>
      <c r="C20" s="9"/>
      <c r="D20" s="10"/>
      <c r="E20" s="13">
        <f>C20*D20</f>
        <v>0</v>
      </c>
      <c r="F20" s="23"/>
      <c r="G20" s="24"/>
      <c r="H20" s="25">
        <f>F20*G20</f>
        <v>0</v>
      </c>
      <c r="I20" s="32"/>
      <c r="J20" s="33"/>
      <c r="K20" s="34">
        <f>I20*J20</f>
        <v>0</v>
      </c>
      <c r="L20" s="44"/>
      <c r="M20" s="45"/>
      <c r="N20" s="48"/>
      <c r="O20" s="49"/>
      <c r="P20" s="41">
        <f>N20*O20</f>
        <v>0</v>
      </c>
      <c r="Q20" s="50">
        <f>SUM(N20,I20,F20,C20,L20)</f>
        <v>0</v>
      </c>
      <c r="R20" s="51">
        <f>SUM(O20,J20,G20,D20,M20)</f>
        <v>0</v>
      </c>
      <c r="S20" s="52">
        <f>Q20*R20</f>
        <v>0</v>
      </c>
      <c r="T20" s="74"/>
      <c r="U20" s="74"/>
      <c r="V20" s="75"/>
    </row>
    <row r="21" spans="1:22" x14ac:dyDescent="0.35">
      <c r="A21" s="17" t="s">
        <v>112</v>
      </c>
      <c r="B21" s="18" t="s">
        <v>20</v>
      </c>
      <c r="C21" s="7"/>
      <c r="D21" s="5"/>
      <c r="E21" s="11">
        <f t="shared" ref="E21:E25" si="12">C21*D21</f>
        <v>0</v>
      </c>
      <c r="F21" s="26"/>
      <c r="G21" s="27"/>
      <c r="H21" s="28">
        <f t="shared" ref="H21:H25" si="13">F21*G21</f>
        <v>0</v>
      </c>
      <c r="I21" s="35"/>
      <c r="J21" s="36"/>
      <c r="K21" s="37">
        <f t="shared" ref="K21:K25" si="14">I21*J21</f>
        <v>0</v>
      </c>
      <c r="L21" s="46"/>
      <c r="M21" s="47"/>
      <c r="N21" s="48"/>
      <c r="O21" s="49"/>
      <c r="P21" s="42">
        <f t="shared" ref="P21:P25" si="15">N21*O21</f>
        <v>0</v>
      </c>
      <c r="Q21" s="50">
        <f t="shared" ref="Q21:R25" si="16">SUM(N21,I21,F21,C21,L21)</f>
        <v>0</v>
      </c>
      <c r="R21" s="51">
        <f t="shared" si="16"/>
        <v>0</v>
      </c>
      <c r="S21" s="53">
        <f t="shared" ref="S21:S25" si="17">Q21*R21</f>
        <v>0</v>
      </c>
      <c r="T21" s="74"/>
      <c r="U21" s="74"/>
      <c r="V21" s="75"/>
    </row>
    <row r="22" spans="1:22" x14ac:dyDescent="0.35">
      <c r="A22" s="17" t="s">
        <v>16</v>
      </c>
      <c r="B22" s="18" t="s">
        <v>20</v>
      </c>
      <c r="C22" s="7"/>
      <c r="D22" s="5"/>
      <c r="E22" s="11">
        <f t="shared" si="12"/>
        <v>0</v>
      </c>
      <c r="F22" s="26"/>
      <c r="G22" s="27"/>
      <c r="H22" s="28">
        <f t="shared" si="13"/>
        <v>0</v>
      </c>
      <c r="I22" s="35"/>
      <c r="J22" s="36"/>
      <c r="K22" s="37">
        <f t="shared" si="14"/>
        <v>0</v>
      </c>
      <c r="L22" s="46"/>
      <c r="M22" s="47"/>
      <c r="N22" s="48"/>
      <c r="O22" s="49"/>
      <c r="P22" s="42">
        <f t="shared" si="15"/>
        <v>0</v>
      </c>
      <c r="Q22" s="50">
        <f t="shared" si="16"/>
        <v>0</v>
      </c>
      <c r="R22" s="51">
        <f t="shared" si="16"/>
        <v>0</v>
      </c>
      <c r="S22" s="53">
        <f t="shared" si="17"/>
        <v>0</v>
      </c>
      <c r="T22" s="74"/>
      <c r="U22" s="74"/>
      <c r="V22" s="75"/>
    </row>
    <row r="23" spans="1:22" x14ac:dyDescent="0.35">
      <c r="A23" s="17" t="s">
        <v>113</v>
      </c>
      <c r="B23" s="18" t="s">
        <v>20</v>
      </c>
      <c r="C23" s="7"/>
      <c r="D23" s="5"/>
      <c r="E23" s="11">
        <f t="shared" si="12"/>
        <v>0</v>
      </c>
      <c r="F23" s="26"/>
      <c r="G23" s="27"/>
      <c r="H23" s="28">
        <f t="shared" si="13"/>
        <v>0</v>
      </c>
      <c r="I23" s="35"/>
      <c r="J23" s="36"/>
      <c r="K23" s="37">
        <f t="shared" si="14"/>
        <v>0</v>
      </c>
      <c r="L23" s="46"/>
      <c r="M23" s="47"/>
      <c r="N23" s="48"/>
      <c r="O23" s="49"/>
      <c r="P23" s="42">
        <f t="shared" si="15"/>
        <v>0</v>
      </c>
      <c r="Q23" s="50">
        <f t="shared" si="16"/>
        <v>0</v>
      </c>
      <c r="R23" s="51">
        <f t="shared" si="16"/>
        <v>0</v>
      </c>
      <c r="S23" s="53">
        <f t="shared" si="17"/>
        <v>0</v>
      </c>
      <c r="T23" s="74"/>
      <c r="U23" s="74"/>
      <c r="V23" s="75"/>
    </row>
    <row r="24" spans="1:22" x14ac:dyDescent="0.35">
      <c r="A24" s="17" t="s">
        <v>18</v>
      </c>
      <c r="B24" s="18" t="s">
        <v>117</v>
      </c>
      <c r="C24" s="7"/>
      <c r="D24" s="5"/>
      <c r="E24" s="11">
        <f t="shared" si="12"/>
        <v>0</v>
      </c>
      <c r="F24" s="26"/>
      <c r="G24" s="27"/>
      <c r="H24" s="28">
        <f t="shared" si="13"/>
        <v>0</v>
      </c>
      <c r="I24" s="35"/>
      <c r="J24" s="36"/>
      <c r="K24" s="37">
        <f t="shared" si="14"/>
        <v>0</v>
      </c>
      <c r="L24" s="46"/>
      <c r="M24" s="47"/>
      <c r="N24" s="48"/>
      <c r="O24" s="49"/>
      <c r="P24" s="42">
        <f t="shared" si="15"/>
        <v>0</v>
      </c>
      <c r="Q24" s="50">
        <f t="shared" si="16"/>
        <v>0</v>
      </c>
      <c r="R24" s="51">
        <f t="shared" si="16"/>
        <v>0</v>
      </c>
      <c r="S24" s="53">
        <f t="shared" si="17"/>
        <v>0</v>
      </c>
      <c r="T24" s="74"/>
      <c r="U24" s="74"/>
      <c r="V24" s="75"/>
    </row>
    <row r="25" spans="1:22" x14ac:dyDescent="0.35">
      <c r="A25" s="17" t="s">
        <v>8</v>
      </c>
      <c r="B25" s="18" t="s">
        <v>118</v>
      </c>
      <c r="C25" s="7"/>
      <c r="D25" s="5"/>
      <c r="E25" s="11">
        <f t="shared" si="12"/>
        <v>0</v>
      </c>
      <c r="F25" s="26"/>
      <c r="G25" s="27"/>
      <c r="H25" s="28">
        <f t="shared" si="13"/>
        <v>0</v>
      </c>
      <c r="I25" s="35"/>
      <c r="J25" s="36"/>
      <c r="K25" s="37">
        <f t="shared" si="14"/>
        <v>0</v>
      </c>
      <c r="L25" s="46"/>
      <c r="M25" s="47"/>
      <c r="N25" s="48"/>
      <c r="O25" s="49"/>
      <c r="P25" s="42">
        <f t="shared" si="15"/>
        <v>0</v>
      </c>
      <c r="Q25" s="50">
        <f t="shared" si="16"/>
        <v>0</v>
      </c>
      <c r="R25" s="51">
        <f t="shared" si="16"/>
        <v>0</v>
      </c>
      <c r="S25" s="53">
        <f t="shared" si="17"/>
        <v>0</v>
      </c>
      <c r="T25" s="74"/>
      <c r="U25" s="74"/>
      <c r="V25" s="75"/>
    </row>
    <row r="26" spans="1:22" x14ac:dyDescent="0.35">
      <c r="A26" s="80">
        <f>A18+1</f>
        <v>42489</v>
      </c>
      <c r="B26" s="81"/>
      <c r="C26" s="79" t="s">
        <v>4</v>
      </c>
      <c r="D26" s="70"/>
      <c r="E26" s="70"/>
      <c r="F26" s="70" t="s">
        <v>5</v>
      </c>
      <c r="G26" s="70"/>
      <c r="H26" s="70"/>
      <c r="I26" s="70" t="s">
        <v>6</v>
      </c>
      <c r="J26" s="70"/>
      <c r="K26" s="70"/>
      <c r="L26" s="70" t="s">
        <v>7</v>
      </c>
      <c r="M26" s="70"/>
      <c r="N26" s="70" t="s">
        <v>104</v>
      </c>
      <c r="O26" s="70"/>
      <c r="P26" s="70"/>
      <c r="Q26" s="70" t="s">
        <v>23</v>
      </c>
      <c r="R26" s="70"/>
      <c r="S26" s="70"/>
      <c r="T26" s="70" t="s">
        <v>3</v>
      </c>
      <c r="U26" s="70"/>
      <c r="V26" s="82"/>
    </row>
    <row r="27" spans="1:22" ht="15" customHeight="1" x14ac:dyDescent="0.35">
      <c r="A27" s="1" t="s">
        <v>0</v>
      </c>
      <c r="B27" s="14" t="s">
        <v>21</v>
      </c>
      <c r="C27" s="3" t="s">
        <v>22</v>
      </c>
      <c r="D27" s="3" t="s">
        <v>1</v>
      </c>
      <c r="E27" s="4" t="s">
        <v>87</v>
      </c>
      <c r="F27" s="3" t="s">
        <v>22</v>
      </c>
      <c r="G27" s="3" t="s">
        <v>1</v>
      </c>
      <c r="H27" s="4" t="s">
        <v>87</v>
      </c>
      <c r="I27" s="2" t="s">
        <v>22</v>
      </c>
      <c r="J27" s="3" t="s">
        <v>1</v>
      </c>
      <c r="K27" s="4" t="s">
        <v>87</v>
      </c>
      <c r="L27" s="2" t="s">
        <v>22</v>
      </c>
      <c r="M27" s="3" t="s">
        <v>1</v>
      </c>
      <c r="N27" s="2" t="s">
        <v>22</v>
      </c>
      <c r="O27" s="3" t="s">
        <v>1</v>
      </c>
      <c r="P27" s="4" t="s">
        <v>87</v>
      </c>
      <c r="Q27" s="2" t="s">
        <v>22</v>
      </c>
      <c r="R27" s="3" t="s">
        <v>1</v>
      </c>
      <c r="S27" s="4" t="s">
        <v>87</v>
      </c>
      <c r="T27" s="73"/>
      <c r="U27" s="74"/>
      <c r="V27" s="75"/>
    </row>
    <row r="28" spans="1:22" x14ac:dyDescent="0.35">
      <c r="A28" s="15" t="s">
        <v>114</v>
      </c>
      <c r="B28" s="16" t="s">
        <v>20</v>
      </c>
      <c r="C28" s="9"/>
      <c r="D28" s="10"/>
      <c r="E28" s="13">
        <f>C28*D28</f>
        <v>0</v>
      </c>
      <c r="F28" s="23"/>
      <c r="G28" s="24"/>
      <c r="H28" s="25">
        <f>F28*G28</f>
        <v>0</v>
      </c>
      <c r="I28" s="32"/>
      <c r="J28" s="33"/>
      <c r="K28" s="34">
        <f>I28*J28</f>
        <v>0</v>
      </c>
      <c r="L28" s="44"/>
      <c r="M28" s="45"/>
      <c r="N28" s="48"/>
      <c r="O28" s="49"/>
      <c r="P28" s="41">
        <f>N28*O28</f>
        <v>0</v>
      </c>
      <c r="Q28" s="50">
        <f>SUM(N28,I28,F28,C28,L28)</f>
        <v>0</v>
      </c>
      <c r="R28" s="51">
        <f>SUM(O28,J28,G28,D28,M28)</f>
        <v>0</v>
      </c>
      <c r="S28" s="52">
        <f>Q28*R28</f>
        <v>0</v>
      </c>
      <c r="T28" s="73"/>
      <c r="U28" s="74"/>
      <c r="V28" s="75"/>
    </row>
    <row r="29" spans="1:22" x14ac:dyDescent="0.35">
      <c r="A29" s="17" t="s">
        <v>10</v>
      </c>
      <c r="B29" s="18" t="s">
        <v>20</v>
      </c>
      <c r="C29" s="7"/>
      <c r="D29" s="5"/>
      <c r="E29" s="11">
        <f t="shared" ref="E29:E33" si="18">C29*D29</f>
        <v>0</v>
      </c>
      <c r="F29" s="26"/>
      <c r="G29" s="27"/>
      <c r="H29" s="28">
        <f t="shared" ref="H29:H33" si="19">F29*G29</f>
        <v>0</v>
      </c>
      <c r="I29" s="35"/>
      <c r="J29" s="36"/>
      <c r="K29" s="37">
        <f t="shared" ref="K29:K33" si="20">I29*J29</f>
        <v>0</v>
      </c>
      <c r="L29" s="46"/>
      <c r="M29" s="47"/>
      <c r="N29" s="48"/>
      <c r="O29" s="49"/>
      <c r="P29" s="42">
        <f t="shared" ref="P29:P33" si="21">N29*O29</f>
        <v>0</v>
      </c>
      <c r="Q29" s="50">
        <f t="shared" ref="Q29:R33" si="22">SUM(N29,I29,F29,C29,L29)</f>
        <v>0</v>
      </c>
      <c r="R29" s="51">
        <f t="shared" si="22"/>
        <v>0</v>
      </c>
      <c r="S29" s="53">
        <f t="shared" ref="S29:S33" si="23">Q29*R29</f>
        <v>0</v>
      </c>
      <c r="T29" s="73"/>
      <c r="U29" s="74"/>
      <c r="V29" s="75"/>
    </row>
    <row r="30" spans="1:22" x14ac:dyDescent="0.35">
      <c r="A30" s="17" t="s">
        <v>115</v>
      </c>
      <c r="B30" s="18" t="s">
        <v>20</v>
      </c>
      <c r="C30" s="7"/>
      <c r="D30" s="5"/>
      <c r="E30" s="11">
        <f t="shared" si="18"/>
        <v>0</v>
      </c>
      <c r="F30" s="26"/>
      <c r="G30" s="27"/>
      <c r="H30" s="28">
        <f t="shared" si="19"/>
        <v>0</v>
      </c>
      <c r="I30" s="35"/>
      <c r="J30" s="36"/>
      <c r="K30" s="37">
        <f t="shared" si="20"/>
        <v>0</v>
      </c>
      <c r="L30" s="46"/>
      <c r="M30" s="47"/>
      <c r="N30" s="48"/>
      <c r="O30" s="49"/>
      <c r="P30" s="42">
        <f t="shared" si="21"/>
        <v>0</v>
      </c>
      <c r="Q30" s="50">
        <f t="shared" si="22"/>
        <v>0</v>
      </c>
      <c r="R30" s="51">
        <f t="shared" si="22"/>
        <v>0</v>
      </c>
      <c r="S30" s="53">
        <f t="shared" si="23"/>
        <v>0</v>
      </c>
      <c r="T30" s="73"/>
      <c r="U30" s="74"/>
      <c r="V30" s="75"/>
    </row>
    <row r="31" spans="1:22" x14ac:dyDescent="0.35">
      <c r="A31" s="17" t="s">
        <v>11</v>
      </c>
      <c r="B31" s="18" t="s">
        <v>20</v>
      </c>
      <c r="C31" s="7"/>
      <c r="D31" s="5"/>
      <c r="E31" s="11">
        <f t="shared" si="18"/>
        <v>0</v>
      </c>
      <c r="F31" s="26"/>
      <c r="G31" s="27"/>
      <c r="H31" s="28">
        <f t="shared" si="19"/>
        <v>0</v>
      </c>
      <c r="I31" s="35"/>
      <c r="J31" s="36"/>
      <c r="K31" s="37">
        <f t="shared" si="20"/>
        <v>0</v>
      </c>
      <c r="L31" s="46"/>
      <c r="M31" s="47"/>
      <c r="N31" s="48"/>
      <c r="O31" s="49"/>
      <c r="P31" s="42">
        <f t="shared" si="21"/>
        <v>0</v>
      </c>
      <c r="Q31" s="50">
        <f t="shared" si="22"/>
        <v>0</v>
      </c>
      <c r="R31" s="51">
        <f t="shared" si="22"/>
        <v>0</v>
      </c>
      <c r="S31" s="53">
        <f t="shared" si="23"/>
        <v>0</v>
      </c>
      <c r="T31" s="73"/>
      <c r="U31" s="74"/>
      <c r="V31" s="75"/>
    </row>
    <row r="32" spans="1:22" x14ac:dyDescent="0.35">
      <c r="A32" s="17" t="s">
        <v>116</v>
      </c>
      <c r="B32" s="18" t="s">
        <v>20</v>
      </c>
      <c r="C32" s="7"/>
      <c r="D32" s="5"/>
      <c r="E32" s="11">
        <f t="shared" si="18"/>
        <v>0</v>
      </c>
      <c r="F32" s="26"/>
      <c r="G32" s="27"/>
      <c r="H32" s="28">
        <f t="shared" si="19"/>
        <v>0</v>
      </c>
      <c r="I32" s="35"/>
      <c r="J32" s="36"/>
      <c r="K32" s="37">
        <f t="shared" si="20"/>
        <v>0</v>
      </c>
      <c r="L32" s="46"/>
      <c r="M32" s="47"/>
      <c r="N32" s="48"/>
      <c r="O32" s="49"/>
      <c r="P32" s="42">
        <f t="shared" si="21"/>
        <v>0</v>
      </c>
      <c r="Q32" s="50">
        <f t="shared" si="22"/>
        <v>0</v>
      </c>
      <c r="R32" s="51">
        <f t="shared" si="22"/>
        <v>0</v>
      </c>
      <c r="S32" s="53">
        <f t="shared" si="23"/>
        <v>0</v>
      </c>
      <c r="T32" s="73"/>
      <c r="U32" s="74"/>
      <c r="V32" s="75"/>
    </row>
    <row r="33" spans="1:22" x14ac:dyDescent="0.35">
      <c r="A33" s="17" t="s">
        <v>12</v>
      </c>
      <c r="B33" s="19" t="s">
        <v>20</v>
      </c>
      <c r="C33" s="8"/>
      <c r="D33" s="6"/>
      <c r="E33" s="12">
        <f t="shared" si="18"/>
        <v>0</v>
      </c>
      <c r="F33" s="29"/>
      <c r="G33" s="30"/>
      <c r="H33" s="31">
        <f t="shared" si="19"/>
        <v>0</v>
      </c>
      <c r="I33" s="38"/>
      <c r="J33" s="39"/>
      <c r="K33" s="40">
        <f t="shared" si="20"/>
        <v>0</v>
      </c>
      <c r="L33" s="54"/>
      <c r="M33" s="55"/>
      <c r="N33" s="56"/>
      <c r="O33" s="57"/>
      <c r="P33" s="43">
        <f t="shared" si="21"/>
        <v>0</v>
      </c>
      <c r="Q33" s="58">
        <f t="shared" si="22"/>
        <v>0</v>
      </c>
      <c r="R33" s="59">
        <f t="shared" si="22"/>
        <v>0</v>
      </c>
      <c r="S33" s="60">
        <f t="shared" si="23"/>
        <v>0</v>
      </c>
      <c r="T33" s="76"/>
      <c r="U33" s="77"/>
      <c r="V33" s="78"/>
    </row>
  </sheetData>
  <mergeCells count="37">
    <mergeCell ref="T27:V33"/>
    <mergeCell ref="T19:V25"/>
    <mergeCell ref="A26:B26"/>
    <mergeCell ref="C26:E26"/>
    <mergeCell ref="F26:H26"/>
    <mergeCell ref="I26:K26"/>
    <mergeCell ref="L26:M26"/>
    <mergeCell ref="N26:P26"/>
    <mergeCell ref="Q26:S26"/>
    <mergeCell ref="T26:V26"/>
    <mergeCell ref="T11:V17"/>
    <mergeCell ref="A18:B18"/>
    <mergeCell ref="C18:E18"/>
    <mergeCell ref="F18:H18"/>
    <mergeCell ref="I18:K18"/>
    <mergeCell ref="L18:M18"/>
    <mergeCell ref="N18:P18"/>
    <mergeCell ref="Q18:S18"/>
    <mergeCell ref="T18:V18"/>
    <mergeCell ref="T3:V9"/>
    <mergeCell ref="A10:B10"/>
    <mergeCell ref="C10:E10"/>
    <mergeCell ref="F10:H10"/>
    <mergeCell ref="I10:K10"/>
    <mergeCell ref="L10:M10"/>
    <mergeCell ref="N10:P10"/>
    <mergeCell ref="Q10:S10"/>
    <mergeCell ref="T10:V10"/>
    <mergeCell ref="C1:V1"/>
    <mergeCell ref="A2:B2"/>
    <mergeCell ref="C2:E2"/>
    <mergeCell ref="F2:H2"/>
    <mergeCell ref="I2:K2"/>
    <mergeCell ref="L2:M2"/>
    <mergeCell ref="N2:P2"/>
    <mergeCell ref="Q2:S2"/>
    <mergeCell ref="T2:V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/>
  </sheetViews>
  <sheetFormatPr defaultRowHeight="14.5" x14ac:dyDescent="0.35"/>
  <cols>
    <col min="1" max="1" width="24.7265625" bestFit="1" customWidth="1"/>
    <col min="2" max="2" width="10.26953125" customWidth="1"/>
    <col min="3" max="3" width="4.453125" bestFit="1" customWidth="1"/>
    <col min="4" max="4" width="7.453125" bestFit="1" customWidth="1"/>
    <col min="5" max="5" width="5.453125" hidden="1" customWidth="1"/>
    <col min="6" max="6" width="4.453125" bestFit="1" customWidth="1"/>
    <col min="7" max="7" width="7.453125" bestFit="1" customWidth="1"/>
    <col min="8" max="8" width="5.453125" hidden="1" customWidth="1"/>
    <col min="9" max="9" width="4.453125" bestFit="1" customWidth="1"/>
    <col min="10" max="10" width="7.453125" bestFit="1" customWidth="1"/>
    <col min="11" max="11" width="5.453125" hidden="1" customWidth="1"/>
    <col min="12" max="12" width="4.453125" bestFit="1" customWidth="1"/>
    <col min="13" max="13" width="7.453125" bestFit="1" customWidth="1"/>
    <col min="14" max="14" width="4.453125" bestFit="1" customWidth="1"/>
    <col min="15" max="15" width="7.453125" bestFit="1" customWidth="1"/>
    <col min="16" max="16" width="5.453125" hidden="1" customWidth="1"/>
    <col min="17" max="17" width="4.81640625" bestFit="1" customWidth="1"/>
    <col min="18" max="18" width="7.81640625" bestFit="1" customWidth="1"/>
    <col min="19" max="19" width="6" bestFit="1" customWidth="1"/>
  </cols>
  <sheetData>
    <row r="1" spans="1:22" ht="21" x14ac:dyDescent="0.5">
      <c r="A1" s="21" t="s">
        <v>89</v>
      </c>
      <c r="B1" s="22">
        <f>Week6!B1+7</f>
        <v>42492</v>
      </c>
      <c r="C1" s="71" t="s">
        <v>95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</row>
    <row r="2" spans="1:22" x14ac:dyDescent="0.35">
      <c r="A2" s="80">
        <f>B1</f>
        <v>42492</v>
      </c>
      <c r="B2" s="81"/>
      <c r="C2" s="79" t="s">
        <v>4</v>
      </c>
      <c r="D2" s="70"/>
      <c r="E2" s="70"/>
      <c r="F2" s="70" t="s">
        <v>5</v>
      </c>
      <c r="G2" s="70"/>
      <c r="H2" s="70"/>
      <c r="I2" s="70" t="s">
        <v>6</v>
      </c>
      <c r="J2" s="70"/>
      <c r="K2" s="70"/>
      <c r="L2" s="70" t="s">
        <v>7</v>
      </c>
      <c r="M2" s="70"/>
      <c r="N2" s="70" t="s">
        <v>104</v>
      </c>
      <c r="O2" s="70"/>
      <c r="P2" s="70"/>
      <c r="Q2" s="70" t="s">
        <v>88</v>
      </c>
      <c r="R2" s="70"/>
      <c r="S2" s="70"/>
      <c r="T2" s="70" t="s">
        <v>3</v>
      </c>
      <c r="U2" s="70"/>
      <c r="V2" s="82"/>
    </row>
    <row r="3" spans="1:22" ht="15" customHeight="1" x14ac:dyDescent="0.35">
      <c r="A3" s="1" t="s">
        <v>0</v>
      </c>
      <c r="B3" s="14" t="s">
        <v>21</v>
      </c>
      <c r="C3" s="3" t="s">
        <v>22</v>
      </c>
      <c r="D3" s="3" t="s">
        <v>1</v>
      </c>
      <c r="E3" s="4" t="s">
        <v>87</v>
      </c>
      <c r="F3" s="3" t="s">
        <v>22</v>
      </c>
      <c r="G3" s="3" t="s">
        <v>1</v>
      </c>
      <c r="H3" s="4" t="s">
        <v>87</v>
      </c>
      <c r="I3" s="2" t="s">
        <v>22</v>
      </c>
      <c r="J3" s="3" t="s">
        <v>1</v>
      </c>
      <c r="K3" s="4" t="s">
        <v>87</v>
      </c>
      <c r="L3" s="2" t="s">
        <v>22</v>
      </c>
      <c r="M3" s="3" t="s">
        <v>1</v>
      </c>
      <c r="N3" s="2" t="s">
        <v>22</v>
      </c>
      <c r="O3" s="3" t="s">
        <v>1</v>
      </c>
      <c r="P3" s="4" t="s">
        <v>87</v>
      </c>
      <c r="Q3" s="2" t="s">
        <v>22</v>
      </c>
      <c r="R3" s="3" t="s">
        <v>1</v>
      </c>
      <c r="S3" s="4" t="s">
        <v>87</v>
      </c>
      <c r="T3" s="74"/>
      <c r="U3" s="74"/>
      <c r="V3" s="75"/>
    </row>
    <row r="4" spans="1:22" x14ac:dyDescent="0.35">
      <c r="A4" s="15" t="s">
        <v>105</v>
      </c>
      <c r="B4" s="16" t="s">
        <v>19</v>
      </c>
      <c r="C4" s="9"/>
      <c r="D4" s="10"/>
      <c r="E4" s="13">
        <f>C4*D4</f>
        <v>0</v>
      </c>
      <c r="F4" s="23"/>
      <c r="G4" s="24"/>
      <c r="H4" s="25">
        <f>F4*G4</f>
        <v>0</v>
      </c>
      <c r="I4" s="32"/>
      <c r="J4" s="33"/>
      <c r="K4" s="34">
        <f>I4*J4</f>
        <v>0</v>
      </c>
      <c r="L4" s="44"/>
      <c r="M4" s="45"/>
      <c r="N4" s="48"/>
      <c r="O4" s="49"/>
      <c r="P4" s="41">
        <f>N4*O4</f>
        <v>0</v>
      </c>
      <c r="Q4" s="50">
        <f>SUM(N4,I4,F4,C4,L4)</f>
        <v>0</v>
      </c>
      <c r="R4" s="51">
        <f>SUM(O4,J4,G4,D4,M4)</f>
        <v>0</v>
      </c>
      <c r="S4" s="52">
        <f>Q4*R4</f>
        <v>0</v>
      </c>
      <c r="T4" s="74"/>
      <c r="U4" s="74"/>
      <c r="V4" s="75"/>
    </row>
    <row r="5" spans="1:22" x14ac:dyDescent="0.35">
      <c r="A5" s="17" t="s">
        <v>106</v>
      </c>
      <c r="B5" s="18" t="s">
        <v>19</v>
      </c>
      <c r="C5" s="7"/>
      <c r="D5" s="5"/>
      <c r="E5" s="11">
        <f t="shared" ref="E5:E9" si="0">C5*D5</f>
        <v>0</v>
      </c>
      <c r="F5" s="26"/>
      <c r="G5" s="27"/>
      <c r="H5" s="28">
        <f t="shared" ref="H5:H9" si="1">F5*G5</f>
        <v>0</v>
      </c>
      <c r="I5" s="35"/>
      <c r="J5" s="36"/>
      <c r="K5" s="37">
        <f t="shared" ref="K5:K9" si="2">I5*J5</f>
        <v>0</v>
      </c>
      <c r="L5" s="46"/>
      <c r="M5" s="47"/>
      <c r="N5" s="48"/>
      <c r="O5" s="49"/>
      <c r="P5" s="42">
        <f t="shared" ref="P5:P9" si="3">N5*O5</f>
        <v>0</v>
      </c>
      <c r="Q5" s="50">
        <f t="shared" ref="Q5:R9" si="4">SUM(N5,I5,F5,C5,L5)</f>
        <v>0</v>
      </c>
      <c r="R5" s="51">
        <f t="shared" si="4"/>
        <v>0</v>
      </c>
      <c r="S5" s="53">
        <f t="shared" ref="S5:S9" si="5">Q5*R5</f>
        <v>0</v>
      </c>
      <c r="T5" s="74"/>
      <c r="U5" s="74"/>
      <c r="V5" s="75"/>
    </row>
    <row r="6" spans="1:22" x14ac:dyDescent="0.35">
      <c r="A6" s="17" t="s">
        <v>107</v>
      </c>
      <c r="B6" s="18" t="s">
        <v>19</v>
      </c>
      <c r="C6" s="7"/>
      <c r="D6" s="5"/>
      <c r="E6" s="11">
        <f t="shared" si="0"/>
        <v>0</v>
      </c>
      <c r="F6" s="26"/>
      <c r="G6" s="27"/>
      <c r="H6" s="28">
        <f t="shared" si="1"/>
        <v>0</v>
      </c>
      <c r="I6" s="35"/>
      <c r="J6" s="36"/>
      <c r="K6" s="37">
        <f t="shared" si="2"/>
        <v>0</v>
      </c>
      <c r="L6" s="46"/>
      <c r="M6" s="47"/>
      <c r="N6" s="48"/>
      <c r="O6" s="49"/>
      <c r="P6" s="42">
        <f t="shared" si="3"/>
        <v>0</v>
      </c>
      <c r="Q6" s="50">
        <f t="shared" si="4"/>
        <v>0</v>
      </c>
      <c r="R6" s="51">
        <f t="shared" si="4"/>
        <v>0</v>
      </c>
      <c r="S6" s="53">
        <f t="shared" si="5"/>
        <v>0</v>
      </c>
      <c r="T6" s="74"/>
      <c r="U6" s="74"/>
      <c r="V6" s="75"/>
    </row>
    <row r="7" spans="1:22" x14ac:dyDescent="0.35">
      <c r="A7" s="17" t="s">
        <v>108</v>
      </c>
      <c r="B7" s="18" t="s">
        <v>19</v>
      </c>
      <c r="C7" s="7"/>
      <c r="D7" s="5"/>
      <c r="E7" s="11">
        <f t="shared" si="0"/>
        <v>0</v>
      </c>
      <c r="F7" s="26"/>
      <c r="G7" s="27"/>
      <c r="H7" s="28">
        <f t="shared" si="1"/>
        <v>0</v>
      </c>
      <c r="I7" s="35"/>
      <c r="J7" s="36"/>
      <c r="K7" s="37">
        <f t="shared" si="2"/>
        <v>0</v>
      </c>
      <c r="L7" s="46"/>
      <c r="M7" s="47"/>
      <c r="N7" s="48"/>
      <c r="O7" s="49"/>
      <c r="P7" s="42">
        <f t="shared" si="3"/>
        <v>0</v>
      </c>
      <c r="Q7" s="50">
        <f t="shared" si="4"/>
        <v>0</v>
      </c>
      <c r="R7" s="51">
        <f t="shared" si="4"/>
        <v>0</v>
      </c>
      <c r="S7" s="53">
        <f t="shared" si="5"/>
        <v>0</v>
      </c>
      <c r="T7" s="74"/>
      <c r="U7" s="74"/>
      <c r="V7" s="75"/>
    </row>
    <row r="8" spans="1:22" x14ac:dyDescent="0.35">
      <c r="A8" s="17" t="s">
        <v>17</v>
      </c>
      <c r="B8" s="18" t="s">
        <v>117</v>
      </c>
      <c r="C8" s="7"/>
      <c r="D8" s="5"/>
      <c r="E8" s="11">
        <f t="shared" si="0"/>
        <v>0</v>
      </c>
      <c r="F8" s="26"/>
      <c r="G8" s="27"/>
      <c r="H8" s="28">
        <f t="shared" si="1"/>
        <v>0</v>
      </c>
      <c r="I8" s="35"/>
      <c r="J8" s="36"/>
      <c r="K8" s="37">
        <f t="shared" si="2"/>
        <v>0</v>
      </c>
      <c r="L8" s="46"/>
      <c r="M8" s="47"/>
      <c r="N8" s="48"/>
      <c r="O8" s="49"/>
      <c r="P8" s="42">
        <f t="shared" si="3"/>
        <v>0</v>
      </c>
      <c r="Q8" s="50">
        <f t="shared" si="4"/>
        <v>0</v>
      </c>
      <c r="R8" s="51">
        <f t="shared" si="4"/>
        <v>0</v>
      </c>
      <c r="S8" s="53">
        <f t="shared" si="5"/>
        <v>0</v>
      </c>
      <c r="T8" s="74"/>
      <c r="U8" s="74"/>
      <c r="V8" s="75"/>
    </row>
    <row r="9" spans="1:22" x14ac:dyDescent="0.35">
      <c r="A9" s="17" t="s">
        <v>8</v>
      </c>
      <c r="B9" s="18" t="s">
        <v>118</v>
      </c>
      <c r="C9" s="7"/>
      <c r="D9" s="5"/>
      <c r="E9" s="11">
        <f t="shared" si="0"/>
        <v>0</v>
      </c>
      <c r="F9" s="26"/>
      <c r="G9" s="27"/>
      <c r="H9" s="28">
        <f t="shared" si="1"/>
        <v>0</v>
      </c>
      <c r="I9" s="35"/>
      <c r="J9" s="36"/>
      <c r="K9" s="37">
        <f t="shared" si="2"/>
        <v>0</v>
      </c>
      <c r="L9" s="46"/>
      <c r="M9" s="47"/>
      <c r="N9" s="48"/>
      <c r="O9" s="49"/>
      <c r="P9" s="42">
        <f t="shared" si="3"/>
        <v>0</v>
      </c>
      <c r="Q9" s="50">
        <f t="shared" si="4"/>
        <v>0</v>
      </c>
      <c r="R9" s="51">
        <f t="shared" si="4"/>
        <v>0</v>
      </c>
      <c r="S9" s="53">
        <f t="shared" si="5"/>
        <v>0</v>
      </c>
      <c r="T9" s="74"/>
      <c r="U9" s="74"/>
      <c r="V9" s="75"/>
    </row>
    <row r="10" spans="1:22" x14ac:dyDescent="0.35">
      <c r="A10" s="80">
        <f>A2+1</f>
        <v>42493</v>
      </c>
      <c r="B10" s="81"/>
      <c r="C10" s="79" t="s">
        <v>4</v>
      </c>
      <c r="D10" s="70"/>
      <c r="E10" s="70"/>
      <c r="F10" s="70" t="s">
        <v>5</v>
      </c>
      <c r="G10" s="70"/>
      <c r="H10" s="70"/>
      <c r="I10" s="70" t="s">
        <v>6</v>
      </c>
      <c r="J10" s="70"/>
      <c r="K10" s="70"/>
      <c r="L10" s="70" t="s">
        <v>7</v>
      </c>
      <c r="M10" s="70"/>
      <c r="N10" s="70" t="s">
        <v>104</v>
      </c>
      <c r="O10" s="70"/>
      <c r="P10" s="70"/>
      <c r="Q10" s="70" t="s">
        <v>88</v>
      </c>
      <c r="R10" s="70"/>
      <c r="S10" s="70"/>
      <c r="T10" s="70" t="s">
        <v>3</v>
      </c>
      <c r="U10" s="70"/>
      <c r="V10" s="82"/>
    </row>
    <row r="11" spans="1:22" x14ac:dyDescent="0.35">
      <c r="A11" s="1" t="s">
        <v>0</v>
      </c>
      <c r="B11" s="14" t="s">
        <v>21</v>
      </c>
      <c r="C11" s="3" t="s">
        <v>22</v>
      </c>
      <c r="D11" s="3" t="s">
        <v>1</v>
      </c>
      <c r="E11" s="4" t="s">
        <v>87</v>
      </c>
      <c r="F11" s="3" t="s">
        <v>22</v>
      </c>
      <c r="G11" s="3" t="s">
        <v>1</v>
      </c>
      <c r="H11" s="4" t="s">
        <v>87</v>
      </c>
      <c r="I11" s="2" t="s">
        <v>22</v>
      </c>
      <c r="J11" s="3" t="s">
        <v>1</v>
      </c>
      <c r="K11" s="4" t="s">
        <v>2</v>
      </c>
      <c r="L11" s="2" t="s">
        <v>22</v>
      </c>
      <c r="M11" s="3" t="s">
        <v>1</v>
      </c>
      <c r="N11" s="2" t="s">
        <v>22</v>
      </c>
      <c r="O11" s="3" t="s">
        <v>1</v>
      </c>
      <c r="P11" s="4" t="s">
        <v>87</v>
      </c>
      <c r="Q11" s="2" t="s">
        <v>22</v>
      </c>
      <c r="R11" s="3" t="s">
        <v>1</v>
      </c>
      <c r="S11" s="4" t="s">
        <v>87</v>
      </c>
      <c r="T11" s="74"/>
      <c r="U11" s="74"/>
      <c r="V11" s="75"/>
    </row>
    <row r="12" spans="1:22" x14ac:dyDescent="0.35">
      <c r="A12" s="15" t="s">
        <v>9</v>
      </c>
      <c r="B12" s="16" t="s">
        <v>19</v>
      </c>
      <c r="C12" s="9"/>
      <c r="D12" s="10"/>
      <c r="E12" s="13">
        <f>C12*D12</f>
        <v>0</v>
      </c>
      <c r="F12" s="23"/>
      <c r="G12" s="24"/>
      <c r="H12" s="25">
        <f>F12*G12</f>
        <v>0</v>
      </c>
      <c r="I12" s="32"/>
      <c r="J12" s="33"/>
      <c r="K12" s="34">
        <f>I12*J12</f>
        <v>0</v>
      </c>
      <c r="L12" s="44"/>
      <c r="M12" s="45"/>
      <c r="N12" s="48"/>
      <c r="O12" s="49"/>
      <c r="P12" s="41">
        <f>N12*O12</f>
        <v>0</v>
      </c>
      <c r="Q12" s="50">
        <f>SUM(N12,I12,F12,C12,L12)</f>
        <v>0</v>
      </c>
      <c r="R12" s="51">
        <f>SUM(O12,J12,G12,D12,M12)</f>
        <v>0</v>
      </c>
      <c r="S12" s="52">
        <f>Q12*R12</f>
        <v>0</v>
      </c>
      <c r="T12" s="74"/>
      <c r="U12" s="74"/>
      <c r="V12" s="75"/>
    </row>
    <row r="13" spans="1:22" x14ac:dyDescent="0.35">
      <c r="A13" s="17" t="s">
        <v>109</v>
      </c>
      <c r="B13" s="18" t="s">
        <v>19</v>
      </c>
      <c r="C13" s="7"/>
      <c r="D13" s="5"/>
      <c r="E13" s="11">
        <f t="shared" ref="E13:E17" si="6">C13*D13</f>
        <v>0</v>
      </c>
      <c r="F13" s="26"/>
      <c r="G13" s="27"/>
      <c r="H13" s="28">
        <f t="shared" ref="H13:H17" si="7">F13*G13</f>
        <v>0</v>
      </c>
      <c r="I13" s="35"/>
      <c r="J13" s="36"/>
      <c r="K13" s="37">
        <f t="shared" ref="K13:K17" si="8">I13*J13</f>
        <v>0</v>
      </c>
      <c r="L13" s="46"/>
      <c r="M13" s="47"/>
      <c r="N13" s="48"/>
      <c r="O13" s="49"/>
      <c r="P13" s="42">
        <f t="shared" ref="P13:P17" si="9">N13*O13</f>
        <v>0</v>
      </c>
      <c r="Q13" s="50">
        <f t="shared" ref="Q13:R17" si="10">SUM(N13,I13,F13,C13,L13)</f>
        <v>0</v>
      </c>
      <c r="R13" s="51">
        <f t="shared" si="10"/>
        <v>0</v>
      </c>
      <c r="S13" s="53">
        <f t="shared" ref="S13:S17" si="11">Q13*R13</f>
        <v>0</v>
      </c>
      <c r="T13" s="74"/>
      <c r="U13" s="74"/>
      <c r="V13" s="75"/>
    </row>
    <row r="14" spans="1:22" x14ac:dyDescent="0.35">
      <c r="A14" s="17" t="s">
        <v>110</v>
      </c>
      <c r="B14" s="18" t="s">
        <v>19</v>
      </c>
      <c r="C14" s="7"/>
      <c r="D14" s="5"/>
      <c r="E14" s="11">
        <f t="shared" si="6"/>
        <v>0</v>
      </c>
      <c r="F14" s="26"/>
      <c r="G14" s="27"/>
      <c r="H14" s="28">
        <f t="shared" si="7"/>
        <v>0</v>
      </c>
      <c r="I14" s="35"/>
      <c r="J14" s="36"/>
      <c r="K14" s="37">
        <f t="shared" si="8"/>
        <v>0</v>
      </c>
      <c r="L14" s="46"/>
      <c r="M14" s="47"/>
      <c r="N14" s="48"/>
      <c r="O14" s="49"/>
      <c r="P14" s="42">
        <f t="shared" si="9"/>
        <v>0</v>
      </c>
      <c r="Q14" s="50">
        <f t="shared" si="10"/>
        <v>0</v>
      </c>
      <c r="R14" s="51">
        <f t="shared" si="10"/>
        <v>0</v>
      </c>
      <c r="S14" s="53">
        <f t="shared" si="11"/>
        <v>0</v>
      </c>
      <c r="T14" s="74"/>
      <c r="U14" s="74"/>
      <c r="V14" s="75"/>
    </row>
    <row r="15" spans="1:22" x14ac:dyDescent="0.35">
      <c r="A15" s="17" t="s">
        <v>13</v>
      </c>
      <c r="B15" s="18" t="s">
        <v>19</v>
      </c>
      <c r="C15" s="7"/>
      <c r="D15" s="5"/>
      <c r="E15" s="11">
        <f t="shared" si="6"/>
        <v>0</v>
      </c>
      <c r="F15" s="26"/>
      <c r="G15" s="27"/>
      <c r="H15" s="28">
        <f t="shared" si="7"/>
        <v>0</v>
      </c>
      <c r="I15" s="35"/>
      <c r="J15" s="36"/>
      <c r="K15" s="37">
        <f t="shared" si="8"/>
        <v>0</v>
      </c>
      <c r="L15" s="46"/>
      <c r="M15" s="47"/>
      <c r="N15" s="48"/>
      <c r="O15" s="49"/>
      <c r="P15" s="42">
        <f t="shared" si="9"/>
        <v>0</v>
      </c>
      <c r="Q15" s="50">
        <f t="shared" si="10"/>
        <v>0</v>
      </c>
      <c r="R15" s="51">
        <f t="shared" si="10"/>
        <v>0</v>
      </c>
      <c r="S15" s="53">
        <f t="shared" si="11"/>
        <v>0</v>
      </c>
      <c r="T15" s="74"/>
      <c r="U15" s="74"/>
      <c r="V15" s="75"/>
    </row>
    <row r="16" spans="1:22" x14ac:dyDescent="0.35">
      <c r="A16" s="17" t="s">
        <v>111</v>
      </c>
      <c r="B16" s="18" t="s">
        <v>19</v>
      </c>
      <c r="C16" s="7"/>
      <c r="D16" s="5"/>
      <c r="E16" s="11">
        <f t="shared" si="6"/>
        <v>0</v>
      </c>
      <c r="F16" s="26"/>
      <c r="G16" s="27"/>
      <c r="H16" s="28">
        <f t="shared" si="7"/>
        <v>0</v>
      </c>
      <c r="I16" s="35"/>
      <c r="J16" s="36"/>
      <c r="K16" s="37">
        <f t="shared" si="8"/>
        <v>0</v>
      </c>
      <c r="L16" s="46"/>
      <c r="M16" s="47"/>
      <c r="N16" s="48"/>
      <c r="O16" s="49"/>
      <c r="P16" s="42">
        <f t="shared" si="9"/>
        <v>0</v>
      </c>
      <c r="Q16" s="50">
        <f t="shared" si="10"/>
        <v>0</v>
      </c>
      <c r="R16" s="51">
        <f t="shared" si="10"/>
        <v>0</v>
      </c>
      <c r="S16" s="53">
        <f t="shared" si="11"/>
        <v>0</v>
      </c>
      <c r="T16" s="74"/>
      <c r="U16" s="74"/>
      <c r="V16" s="75"/>
    </row>
    <row r="17" spans="1:22" x14ac:dyDescent="0.35">
      <c r="A17" s="17" t="s">
        <v>14</v>
      </c>
      <c r="B17" s="18" t="s">
        <v>19</v>
      </c>
      <c r="C17" s="7"/>
      <c r="D17" s="5"/>
      <c r="E17" s="11">
        <f t="shared" si="6"/>
        <v>0</v>
      </c>
      <c r="F17" s="26"/>
      <c r="G17" s="27"/>
      <c r="H17" s="28">
        <f t="shared" si="7"/>
        <v>0</v>
      </c>
      <c r="I17" s="35"/>
      <c r="J17" s="36"/>
      <c r="K17" s="37">
        <f t="shared" si="8"/>
        <v>0</v>
      </c>
      <c r="L17" s="46"/>
      <c r="M17" s="47"/>
      <c r="N17" s="48"/>
      <c r="O17" s="49"/>
      <c r="P17" s="42">
        <f t="shared" si="9"/>
        <v>0</v>
      </c>
      <c r="Q17" s="50">
        <f t="shared" si="10"/>
        <v>0</v>
      </c>
      <c r="R17" s="51">
        <f t="shared" si="10"/>
        <v>0</v>
      </c>
      <c r="S17" s="53">
        <f t="shared" si="11"/>
        <v>0</v>
      </c>
      <c r="T17" s="74"/>
      <c r="U17" s="74"/>
      <c r="V17" s="75"/>
    </row>
    <row r="18" spans="1:22" x14ac:dyDescent="0.35">
      <c r="A18" s="80">
        <f>A10+2</f>
        <v>42495</v>
      </c>
      <c r="B18" s="81"/>
      <c r="C18" s="79" t="s">
        <v>4</v>
      </c>
      <c r="D18" s="70"/>
      <c r="E18" s="70"/>
      <c r="F18" s="70" t="s">
        <v>5</v>
      </c>
      <c r="G18" s="70"/>
      <c r="H18" s="70"/>
      <c r="I18" s="70" t="s">
        <v>6</v>
      </c>
      <c r="J18" s="70"/>
      <c r="K18" s="70"/>
      <c r="L18" s="70" t="s">
        <v>7</v>
      </c>
      <c r="M18" s="70"/>
      <c r="N18" s="70" t="s">
        <v>104</v>
      </c>
      <c r="O18" s="70"/>
      <c r="P18" s="70"/>
      <c r="Q18" s="70" t="s">
        <v>88</v>
      </c>
      <c r="R18" s="70"/>
      <c r="S18" s="70"/>
      <c r="T18" s="70" t="s">
        <v>3</v>
      </c>
      <c r="U18" s="70"/>
      <c r="V18" s="82"/>
    </row>
    <row r="19" spans="1:22" x14ac:dyDescent="0.35">
      <c r="A19" s="1" t="s">
        <v>0</v>
      </c>
      <c r="B19" s="14" t="s">
        <v>21</v>
      </c>
      <c r="C19" s="3" t="s">
        <v>22</v>
      </c>
      <c r="D19" s="3" t="s">
        <v>1</v>
      </c>
      <c r="E19" s="4" t="s">
        <v>87</v>
      </c>
      <c r="F19" s="3" t="s">
        <v>22</v>
      </c>
      <c r="G19" s="3" t="s">
        <v>1</v>
      </c>
      <c r="H19" s="4" t="s">
        <v>87</v>
      </c>
      <c r="I19" s="2" t="s">
        <v>22</v>
      </c>
      <c r="J19" s="3" t="s">
        <v>1</v>
      </c>
      <c r="K19" s="4" t="s">
        <v>87</v>
      </c>
      <c r="L19" s="2" t="s">
        <v>22</v>
      </c>
      <c r="M19" s="3" t="s">
        <v>1</v>
      </c>
      <c r="N19" s="2" t="s">
        <v>22</v>
      </c>
      <c r="O19" s="3" t="s">
        <v>1</v>
      </c>
      <c r="P19" s="4" t="s">
        <v>87</v>
      </c>
      <c r="Q19" s="2" t="s">
        <v>22</v>
      </c>
      <c r="R19" s="3" t="s">
        <v>1</v>
      </c>
      <c r="S19" s="4" t="s">
        <v>87</v>
      </c>
      <c r="T19" s="74"/>
      <c r="U19" s="74"/>
      <c r="V19" s="75"/>
    </row>
    <row r="20" spans="1:22" x14ac:dyDescent="0.35">
      <c r="A20" s="15" t="s">
        <v>15</v>
      </c>
      <c r="B20" s="16" t="s">
        <v>20</v>
      </c>
      <c r="C20" s="9"/>
      <c r="D20" s="10"/>
      <c r="E20" s="13">
        <f>C20*D20</f>
        <v>0</v>
      </c>
      <c r="F20" s="23"/>
      <c r="G20" s="24"/>
      <c r="H20" s="25">
        <f>F20*G20</f>
        <v>0</v>
      </c>
      <c r="I20" s="32"/>
      <c r="J20" s="33"/>
      <c r="K20" s="34">
        <f>I20*J20</f>
        <v>0</v>
      </c>
      <c r="L20" s="44"/>
      <c r="M20" s="45"/>
      <c r="N20" s="48"/>
      <c r="O20" s="49"/>
      <c r="P20" s="41">
        <f>N20*O20</f>
        <v>0</v>
      </c>
      <c r="Q20" s="50">
        <f>SUM(N20,I20,F20,C20,L20)</f>
        <v>0</v>
      </c>
      <c r="R20" s="51">
        <f>SUM(O20,J20,G20,D20,M20)</f>
        <v>0</v>
      </c>
      <c r="S20" s="52">
        <f>Q20*R20</f>
        <v>0</v>
      </c>
      <c r="T20" s="74"/>
      <c r="U20" s="74"/>
      <c r="V20" s="75"/>
    </row>
    <row r="21" spans="1:22" x14ac:dyDescent="0.35">
      <c r="A21" s="17" t="s">
        <v>112</v>
      </c>
      <c r="B21" s="18" t="s">
        <v>20</v>
      </c>
      <c r="C21" s="7"/>
      <c r="D21" s="5"/>
      <c r="E21" s="11">
        <f t="shared" ref="E21:E25" si="12">C21*D21</f>
        <v>0</v>
      </c>
      <c r="F21" s="26"/>
      <c r="G21" s="27"/>
      <c r="H21" s="28">
        <f t="shared" ref="H21:H25" si="13">F21*G21</f>
        <v>0</v>
      </c>
      <c r="I21" s="35"/>
      <c r="J21" s="36"/>
      <c r="K21" s="37">
        <f t="shared" ref="K21:K25" si="14">I21*J21</f>
        <v>0</v>
      </c>
      <c r="L21" s="46"/>
      <c r="M21" s="47"/>
      <c r="N21" s="48"/>
      <c r="O21" s="49"/>
      <c r="P21" s="42">
        <f t="shared" ref="P21:P25" si="15">N21*O21</f>
        <v>0</v>
      </c>
      <c r="Q21" s="50">
        <f t="shared" ref="Q21:R25" si="16">SUM(N21,I21,F21,C21,L21)</f>
        <v>0</v>
      </c>
      <c r="R21" s="51">
        <f t="shared" si="16"/>
        <v>0</v>
      </c>
      <c r="S21" s="53">
        <f t="shared" ref="S21:S25" si="17">Q21*R21</f>
        <v>0</v>
      </c>
      <c r="T21" s="74"/>
      <c r="U21" s="74"/>
      <c r="V21" s="75"/>
    </row>
    <row r="22" spans="1:22" x14ac:dyDescent="0.35">
      <c r="A22" s="17" t="s">
        <v>16</v>
      </c>
      <c r="B22" s="18" t="s">
        <v>20</v>
      </c>
      <c r="C22" s="7"/>
      <c r="D22" s="5"/>
      <c r="E22" s="11">
        <f t="shared" si="12"/>
        <v>0</v>
      </c>
      <c r="F22" s="26"/>
      <c r="G22" s="27"/>
      <c r="H22" s="28">
        <f t="shared" si="13"/>
        <v>0</v>
      </c>
      <c r="I22" s="35"/>
      <c r="J22" s="36"/>
      <c r="K22" s="37">
        <f t="shared" si="14"/>
        <v>0</v>
      </c>
      <c r="L22" s="46"/>
      <c r="M22" s="47"/>
      <c r="N22" s="48"/>
      <c r="O22" s="49"/>
      <c r="P22" s="42">
        <f t="shared" si="15"/>
        <v>0</v>
      </c>
      <c r="Q22" s="50">
        <f t="shared" si="16"/>
        <v>0</v>
      </c>
      <c r="R22" s="51">
        <f t="shared" si="16"/>
        <v>0</v>
      </c>
      <c r="S22" s="53">
        <f t="shared" si="17"/>
        <v>0</v>
      </c>
      <c r="T22" s="74"/>
      <c r="U22" s="74"/>
      <c r="V22" s="75"/>
    </row>
    <row r="23" spans="1:22" x14ac:dyDescent="0.35">
      <c r="A23" s="17" t="s">
        <v>113</v>
      </c>
      <c r="B23" s="18" t="s">
        <v>20</v>
      </c>
      <c r="C23" s="7"/>
      <c r="D23" s="5"/>
      <c r="E23" s="11">
        <f t="shared" si="12"/>
        <v>0</v>
      </c>
      <c r="F23" s="26"/>
      <c r="G23" s="27"/>
      <c r="H23" s="28">
        <f t="shared" si="13"/>
        <v>0</v>
      </c>
      <c r="I23" s="35"/>
      <c r="J23" s="36"/>
      <c r="K23" s="37">
        <f t="shared" si="14"/>
        <v>0</v>
      </c>
      <c r="L23" s="46"/>
      <c r="M23" s="47"/>
      <c r="N23" s="48"/>
      <c r="O23" s="49"/>
      <c r="P23" s="42">
        <f t="shared" si="15"/>
        <v>0</v>
      </c>
      <c r="Q23" s="50">
        <f t="shared" si="16"/>
        <v>0</v>
      </c>
      <c r="R23" s="51">
        <f t="shared" si="16"/>
        <v>0</v>
      </c>
      <c r="S23" s="53">
        <f t="shared" si="17"/>
        <v>0</v>
      </c>
      <c r="T23" s="74"/>
      <c r="U23" s="74"/>
      <c r="V23" s="75"/>
    </row>
    <row r="24" spans="1:22" x14ac:dyDescent="0.35">
      <c r="A24" s="17" t="s">
        <v>18</v>
      </c>
      <c r="B24" s="18" t="s">
        <v>117</v>
      </c>
      <c r="C24" s="7"/>
      <c r="D24" s="5"/>
      <c r="E24" s="11">
        <f t="shared" si="12"/>
        <v>0</v>
      </c>
      <c r="F24" s="26"/>
      <c r="G24" s="27"/>
      <c r="H24" s="28">
        <f t="shared" si="13"/>
        <v>0</v>
      </c>
      <c r="I24" s="35"/>
      <c r="J24" s="36"/>
      <c r="K24" s="37">
        <f t="shared" si="14"/>
        <v>0</v>
      </c>
      <c r="L24" s="46"/>
      <c r="M24" s="47"/>
      <c r="N24" s="48"/>
      <c r="O24" s="49"/>
      <c r="P24" s="42">
        <f t="shared" si="15"/>
        <v>0</v>
      </c>
      <c r="Q24" s="50">
        <f t="shared" si="16"/>
        <v>0</v>
      </c>
      <c r="R24" s="51">
        <f t="shared" si="16"/>
        <v>0</v>
      </c>
      <c r="S24" s="53">
        <f t="shared" si="17"/>
        <v>0</v>
      </c>
      <c r="T24" s="74"/>
      <c r="U24" s="74"/>
      <c r="V24" s="75"/>
    </row>
    <row r="25" spans="1:22" x14ac:dyDescent="0.35">
      <c r="A25" s="17" t="s">
        <v>8</v>
      </c>
      <c r="B25" s="18" t="s">
        <v>118</v>
      </c>
      <c r="C25" s="7"/>
      <c r="D25" s="5"/>
      <c r="E25" s="11">
        <f t="shared" si="12"/>
        <v>0</v>
      </c>
      <c r="F25" s="26"/>
      <c r="G25" s="27"/>
      <c r="H25" s="28">
        <f t="shared" si="13"/>
        <v>0</v>
      </c>
      <c r="I25" s="35"/>
      <c r="J25" s="36"/>
      <c r="K25" s="37">
        <f t="shared" si="14"/>
        <v>0</v>
      </c>
      <c r="L25" s="46"/>
      <c r="M25" s="47"/>
      <c r="N25" s="48"/>
      <c r="O25" s="49"/>
      <c r="P25" s="42">
        <f t="shared" si="15"/>
        <v>0</v>
      </c>
      <c r="Q25" s="50">
        <f t="shared" si="16"/>
        <v>0</v>
      </c>
      <c r="R25" s="51">
        <f t="shared" si="16"/>
        <v>0</v>
      </c>
      <c r="S25" s="53">
        <f t="shared" si="17"/>
        <v>0</v>
      </c>
      <c r="T25" s="74"/>
      <c r="U25" s="74"/>
      <c r="V25" s="75"/>
    </row>
    <row r="26" spans="1:22" x14ac:dyDescent="0.35">
      <c r="A26" s="80">
        <f>A18+1</f>
        <v>42496</v>
      </c>
      <c r="B26" s="81"/>
      <c r="C26" s="79" t="s">
        <v>4</v>
      </c>
      <c r="D26" s="70"/>
      <c r="E26" s="70"/>
      <c r="F26" s="70" t="s">
        <v>5</v>
      </c>
      <c r="G26" s="70"/>
      <c r="H26" s="70"/>
      <c r="I26" s="70" t="s">
        <v>6</v>
      </c>
      <c r="J26" s="70"/>
      <c r="K26" s="70"/>
      <c r="L26" s="70" t="s">
        <v>7</v>
      </c>
      <c r="M26" s="70"/>
      <c r="N26" s="70" t="s">
        <v>104</v>
      </c>
      <c r="O26" s="70"/>
      <c r="P26" s="70"/>
      <c r="Q26" s="70" t="s">
        <v>23</v>
      </c>
      <c r="R26" s="70"/>
      <c r="S26" s="70"/>
      <c r="T26" s="70" t="s">
        <v>3</v>
      </c>
      <c r="U26" s="70"/>
      <c r="V26" s="82"/>
    </row>
    <row r="27" spans="1:22" ht="15" customHeight="1" x14ac:dyDescent="0.35">
      <c r="A27" s="1" t="s">
        <v>0</v>
      </c>
      <c r="B27" s="14" t="s">
        <v>21</v>
      </c>
      <c r="C27" s="3" t="s">
        <v>22</v>
      </c>
      <c r="D27" s="3" t="s">
        <v>1</v>
      </c>
      <c r="E27" s="4" t="s">
        <v>87</v>
      </c>
      <c r="F27" s="3" t="s">
        <v>22</v>
      </c>
      <c r="G27" s="3" t="s">
        <v>1</v>
      </c>
      <c r="H27" s="4" t="s">
        <v>87</v>
      </c>
      <c r="I27" s="2" t="s">
        <v>22</v>
      </c>
      <c r="J27" s="3" t="s">
        <v>1</v>
      </c>
      <c r="K27" s="4" t="s">
        <v>87</v>
      </c>
      <c r="L27" s="2" t="s">
        <v>22</v>
      </c>
      <c r="M27" s="3" t="s">
        <v>1</v>
      </c>
      <c r="N27" s="2" t="s">
        <v>22</v>
      </c>
      <c r="O27" s="3" t="s">
        <v>1</v>
      </c>
      <c r="P27" s="4" t="s">
        <v>87</v>
      </c>
      <c r="Q27" s="2" t="s">
        <v>22</v>
      </c>
      <c r="R27" s="3" t="s">
        <v>1</v>
      </c>
      <c r="S27" s="4" t="s">
        <v>87</v>
      </c>
      <c r="T27" s="73"/>
      <c r="U27" s="74"/>
      <c r="V27" s="75"/>
    </row>
    <row r="28" spans="1:22" x14ac:dyDescent="0.35">
      <c r="A28" s="15" t="s">
        <v>114</v>
      </c>
      <c r="B28" s="16" t="s">
        <v>20</v>
      </c>
      <c r="C28" s="9"/>
      <c r="D28" s="10"/>
      <c r="E28" s="13">
        <f>C28*D28</f>
        <v>0</v>
      </c>
      <c r="F28" s="23"/>
      <c r="G28" s="24"/>
      <c r="H28" s="25">
        <f>F28*G28</f>
        <v>0</v>
      </c>
      <c r="I28" s="32"/>
      <c r="J28" s="33"/>
      <c r="K28" s="34">
        <f>I28*J28</f>
        <v>0</v>
      </c>
      <c r="L28" s="44"/>
      <c r="M28" s="45"/>
      <c r="N28" s="48"/>
      <c r="O28" s="49"/>
      <c r="P28" s="41">
        <f>N28*O28</f>
        <v>0</v>
      </c>
      <c r="Q28" s="50">
        <f>SUM(N28,I28,F28,C28,L28)</f>
        <v>0</v>
      </c>
      <c r="R28" s="51">
        <f>SUM(O28,J28,G28,D28,M28)</f>
        <v>0</v>
      </c>
      <c r="S28" s="52">
        <f>Q28*R28</f>
        <v>0</v>
      </c>
      <c r="T28" s="73"/>
      <c r="U28" s="74"/>
      <c r="V28" s="75"/>
    </row>
    <row r="29" spans="1:22" x14ac:dyDescent="0.35">
      <c r="A29" s="17" t="s">
        <v>10</v>
      </c>
      <c r="B29" s="18" t="s">
        <v>20</v>
      </c>
      <c r="C29" s="7"/>
      <c r="D29" s="5"/>
      <c r="E29" s="11">
        <f t="shared" ref="E29:E33" si="18">C29*D29</f>
        <v>0</v>
      </c>
      <c r="F29" s="26"/>
      <c r="G29" s="27"/>
      <c r="H29" s="28">
        <f t="shared" ref="H29:H33" si="19">F29*G29</f>
        <v>0</v>
      </c>
      <c r="I29" s="35"/>
      <c r="J29" s="36"/>
      <c r="K29" s="37">
        <f t="shared" ref="K29:K33" si="20">I29*J29</f>
        <v>0</v>
      </c>
      <c r="L29" s="46"/>
      <c r="M29" s="47"/>
      <c r="N29" s="48"/>
      <c r="O29" s="49"/>
      <c r="P29" s="42">
        <f t="shared" ref="P29:P33" si="21">N29*O29</f>
        <v>0</v>
      </c>
      <c r="Q29" s="50">
        <f t="shared" ref="Q29:R33" si="22">SUM(N29,I29,F29,C29,L29)</f>
        <v>0</v>
      </c>
      <c r="R29" s="51">
        <f t="shared" si="22"/>
        <v>0</v>
      </c>
      <c r="S29" s="53">
        <f t="shared" ref="S29:S33" si="23">Q29*R29</f>
        <v>0</v>
      </c>
      <c r="T29" s="73"/>
      <c r="U29" s="74"/>
      <c r="V29" s="75"/>
    </row>
    <row r="30" spans="1:22" x14ac:dyDescent="0.35">
      <c r="A30" s="17" t="s">
        <v>115</v>
      </c>
      <c r="B30" s="18" t="s">
        <v>20</v>
      </c>
      <c r="C30" s="7"/>
      <c r="D30" s="5"/>
      <c r="E30" s="11">
        <f t="shared" si="18"/>
        <v>0</v>
      </c>
      <c r="F30" s="26"/>
      <c r="G30" s="27"/>
      <c r="H30" s="28">
        <f t="shared" si="19"/>
        <v>0</v>
      </c>
      <c r="I30" s="35"/>
      <c r="J30" s="36"/>
      <c r="K30" s="37">
        <f t="shared" si="20"/>
        <v>0</v>
      </c>
      <c r="L30" s="46"/>
      <c r="M30" s="47"/>
      <c r="N30" s="48"/>
      <c r="O30" s="49"/>
      <c r="P30" s="42">
        <f t="shared" si="21"/>
        <v>0</v>
      </c>
      <c r="Q30" s="50">
        <f t="shared" si="22"/>
        <v>0</v>
      </c>
      <c r="R30" s="51">
        <f t="shared" si="22"/>
        <v>0</v>
      </c>
      <c r="S30" s="53">
        <f t="shared" si="23"/>
        <v>0</v>
      </c>
      <c r="T30" s="73"/>
      <c r="U30" s="74"/>
      <c r="V30" s="75"/>
    </row>
    <row r="31" spans="1:22" x14ac:dyDescent="0.35">
      <c r="A31" s="17" t="s">
        <v>11</v>
      </c>
      <c r="B31" s="18" t="s">
        <v>20</v>
      </c>
      <c r="C31" s="7"/>
      <c r="D31" s="5"/>
      <c r="E31" s="11">
        <f t="shared" si="18"/>
        <v>0</v>
      </c>
      <c r="F31" s="26"/>
      <c r="G31" s="27"/>
      <c r="H31" s="28">
        <f t="shared" si="19"/>
        <v>0</v>
      </c>
      <c r="I31" s="35"/>
      <c r="J31" s="36"/>
      <c r="K31" s="37">
        <f t="shared" si="20"/>
        <v>0</v>
      </c>
      <c r="L31" s="46"/>
      <c r="M31" s="47"/>
      <c r="N31" s="48"/>
      <c r="O31" s="49"/>
      <c r="P31" s="42">
        <f t="shared" si="21"/>
        <v>0</v>
      </c>
      <c r="Q31" s="50">
        <f t="shared" si="22"/>
        <v>0</v>
      </c>
      <c r="R31" s="51">
        <f t="shared" si="22"/>
        <v>0</v>
      </c>
      <c r="S31" s="53">
        <f t="shared" si="23"/>
        <v>0</v>
      </c>
      <c r="T31" s="73"/>
      <c r="U31" s="74"/>
      <c r="V31" s="75"/>
    </row>
    <row r="32" spans="1:22" x14ac:dyDescent="0.35">
      <c r="A32" s="17" t="s">
        <v>116</v>
      </c>
      <c r="B32" s="18" t="s">
        <v>20</v>
      </c>
      <c r="C32" s="7"/>
      <c r="D32" s="5"/>
      <c r="E32" s="11">
        <f t="shared" si="18"/>
        <v>0</v>
      </c>
      <c r="F32" s="26"/>
      <c r="G32" s="27"/>
      <c r="H32" s="28">
        <f t="shared" si="19"/>
        <v>0</v>
      </c>
      <c r="I32" s="35"/>
      <c r="J32" s="36"/>
      <c r="K32" s="37">
        <f t="shared" si="20"/>
        <v>0</v>
      </c>
      <c r="L32" s="46"/>
      <c r="M32" s="47"/>
      <c r="N32" s="48"/>
      <c r="O32" s="49"/>
      <c r="P32" s="42">
        <f t="shared" si="21"/>
        <v>0</v>
      </c>
      <c r="Q32" s="50">
        <f t="shared" si="22"/>
        <v>0</v>
      </c>
      <c r="R32" s="51">
        <f t="shared" si="22"/>
        <v>0</v>
      </c>
      <c r="S32" s="53">
        <f t="shared" si="23"/>
        <v>0</v>
      </c>
      <c r="T32" s="73"/>
      <c r="U32" s="74"/>
      <c r="V32" s="75"/>
    </row>
    <row r="33" spans="1:22" x14ac:dyDescent="0.35">
      <c r="A33" s="17" t="s">
        <v>12</v>
      </c>
      <c r="B33" s="19" t="s">
        <v>20</v>
      </c>
      <c r="C33" s="8"/>
      <c r="D33" s="6"/>
      <c r="E33" s="12">
        <f t="shared" si="18"/>
        <v>0</v>
      </c>
      <c r="F33" s="29"/>
      <c r="G33" s="30"/>
      <c r="H33" s="31">
        <f t="shared" si="19"/>
        <v>0</v>
      </c>
      <c r="I33" s="38"/>
      <c r="J33" s="39"/>
      <c r="K33" s="40">
        <f t="shared" si="20"/>
        <v>0</v>
      </c>
      <c r="L33" s="54"/>
      <c r="M33" s="55"/>
      <c r="N33" s="56"/>
      <c r="O33" s="57"/>
      <c r="P33" s="43">
        <f t="shared" si="21"/>
        <v>0</v>
      </c>
      <c r="Q33" s="58">
        <f t="shared" si="22"/>
        <v>0</v>
      </c>
      <c r="R33" s="59">
        <f t="shared" si="22"/>
        <v>0</v>
      </c>
      <c r="S33" s="60">
        <f t="shared" si="23"/>
        <v>0</v>
      </c>
      <c r="T33" s="76"/>
      <c r="U33" s="77"/>
      <c r="V33" s="78"/>
    </row>
  </sheetData>
  <mergeCells count="37">
    <mergeCell ref="T27:V33"/>
    <mergeCell ref="T19:V25"/>
    <mergeCell ref="A26:B26"/>
    <mergeCell ref="C26:E26"/>
    <mergeCell ref="F26:H26"/>
    <mergeCell ref="I26:K26"/>
    <mergeCell ref="L26:M26"/>
    <mergeCell ref="N26:P26"/>
    <mergeCell ref="Q26:S26"/>
    <mergeCell ref="T26:V26"/>
    <mergeCell ref="T11:V17"/>
    <mergeCell ref="A18:B18"/>
    <mergeCell ref="C18:E18"/>
    <mergeCell ref="F18:H18"/>
    <mergeCell ref="I18:K18"/>
    <mergeCell ref="L18:M18"/>
    <mergeCell ref="N18:P18"/>
    <mergeCell ref="Q18:S18"/>
    <mergeCell ref="T18:V18"/>
    <mergeCell ref="T3:V9"/>
    <mergeCell ref="A10:B10"/>
    <mergeCell ref="C10:E10"/>
    <mergeCell ref="F10:H10"/>
    <mergeCell ref="I10:K10"/>
    <mergeCell ref="L10:M10"/>
    <mergeCell ref="N10:P10"/>
    <mergeCell ref="Q10:S10"/>
    <mergeCell ref="T10:V10"/>
    <mergeCell ref="C1:V1"/>
    <mergeCell ref="A2:B2"/>
    <mergeCell ref="C2:E2"/>
    <mergeCell ref="F2:H2"/>
    <mergeCell ref="I2:K2"/>
    <mergeCell ref="L2:M2"/>
    <mergeCell ref="N2:P2"/>
    <mergeCell ref="Q2:S2"/>
    <mergeCell ref="T2:V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176</vt:i4>
      </vt:variant>
    </vt:vector>
  </HeadingPairs>
  <TitlesOfParts>
    <vt:vector size="194" baseType="lpstr">
      <vt:lpstr>Exercises</vt:lpstr>
      <vt:lpstr>Track Progress</vt:lpstr>
      <vt:lpstr>Week1</vt:lpstr>
      <vt:lpstr>Week2</vt:lpstr>
      <vt:lpstr>Week3</vt:lpstr>
      <vt:lpstr>Week4</vt:lpstr>
      <vt:lpstr>Week5</vt:lpstr>
      <vt:lpstr>Week6</vt:lpstr>
      <vt:lpstr>Week7</vt:lpstr>
      <vt:lpstr>Week8</vt:lpstr>
      <vt:lpstr>Week9</vt:lpstr>
      <vt:lpstr>Week10</vt:lpstr>
      <vt:lpstr>Week11</vt:lpstr>
      <vt:lpstr>Week12</vt:lpstr>
      <vt:lpstr>Week13</vt:lpstr>
      <vt:lpstr>Week14</vt:lpstr>
      <vt:lpstr>Week15</vt:lpstr>
      <vt:lpstr>Week16</vt:lpstr>
      <vt:lpstr>wday1</vt:lpstr>
      <vt:lpstr>wday10</vt:lpstr>
      <vt:lpstr>wday11</vt:lpstr>
      <vt:lpstr>wday12</vt:lpstr>
      <vt:lpstr>wday13</vt:lpstr>
      <vt:lpstr>wday14</vt:lpstr>
      <vt:lpstr>wday15</vt:lpstr>
      <vt:lpstr>wday16</vt:lpstr>
      <vt:lpstr>wday17</vt:lpstr>
      <vt:lpstr>wday18</vt:lpstr>
      <vt:lpstr>wday19</vt:lpstr>
      <vt:lpstr>wday2</vt:lpstr>
      <vt:lpstr>wday20</vt:lpstr>
      <vt:lpstr>wday21</vt:lpstr>
      <vt:lpstr>wday22</vt:lpstr>
      <vt:lpstr>wday23</vt:lpstr>
      <vt:lpstr>wday24</vt:lpstr>
      <vt:lpstr>wday25</vt:lpstr>
      <vt:lpstr>wday26</vt:lpstr>
      <vt:lpstr>wday27</vt:lpstr>
      <vt:lpstr>wday28</vt:lpstr>
      <vt:lpstr>wday29</vt:lpstr>
      <vt:lpstr>wday3</vt:lpstr>
      <vt:lpstr>wday30</vt:lpstr>
      <vt:lpstr>wday31</vt:lpstr>
      <vt:lpstr>wday32</vt:lpstr>
      <vt:lpstr>Week10!wday33</vt:lpstr>
      <vt:lpstr>Week11!wday33</vt:lpstr>
      <vt:lpstr>Week12!wday33</vt:lpstr>
      <vt:lpstr>Week13!wday33</vt:lpstr>
      <vt:lpstr>Week14!wday33</vt:lpstr>
      <vt:lpstr>Week15!wday33</vt:lpstr>
      <vt:lpstr>Week16!wday33</vt:lpstr>
      <vt:lpstr>wday33</vt:lpstr>
      <vt:lpstr>Week10!wday34</vt:lpstr>
      <vt:lpstr>Week11!wday34</vt:lpstr>
      <vt:lpstr>Week12!wday34</vt:lpstr>
      <vt:lpstr>Week13!wday34</vt:lpstr>
      <vt:lpstr>Week14!wday34</vt:lpstr>
      <vt:lpstr>Week15!wday34</vt:lpstr>
      <vt:lpstr>Week16!wday34</vt:lpstr>
      <vt:lpstr>wday34</vt:lpstr>
      <vt:lpstr>Week10!wday35</vt:lpstr>
      <vt:lpstr>Week11!wday35</vt:lpstr>
      <vt:lpstr>Week12!wday35</vt:lpstr>
      <vt:lpstr>Week13!wday35</vt:lpstr>
      <vt:lpstr>Week14!wday35</vt:lpstr>
      <vt:lpstr>Week15!wday35</vt:lpstr>
      <vt:lpstr>Week16!wday35</vt:lpstr>
      <vt:lpstr>wday35</vt:lpstr>
      <vt:lpstr>Week10!wday36</vt:lpstr>
      <vt:lpstr>Week11!wday36</vt:lpstr>
      <vt:lpstr>Week12!wday36</vt:lpstr>
      <vt:lpstr>Week13!wday36</vt:lpstr>
      <vt:lpstr>Week14!wday36</vt:lpstr>
      <vt:lpstr>Week15!wday36</vt:lpstr>
      <vt:lpstr>Week16!wday36</vt:lpstr>
      <vt:lpstr>wday36</vt:lpstr>
      <vt:lpstr>Week11!wday37</vt:lpstr>
      <vt:lpstr>Week12!wday37</vt:lpstr>
      <vt:lpstr>Week13!wday37</vt:lpstr>
      <vt:lpstr>Week14!wday37</vt:lpstr>
      <vt:lpstr>Week15!wday37</vt:lpstr>
      <vt:lpstr>Week16!wday37</vt:lpstr>
      <vt:lpstr>wday37</vt:lpstr>
      <vt:lpstr>Week11!wday38</vt:lpstr>
      <vt:lpstr>Week12!wday38</vt:lpstr>
      <vt:lpstr>Week13!wday38</vt:lpstr>
      <vt:lpstr>Week14!wday38</vt:lpstr>
      <vt:lpstr>Week15!wday38</vt:lpstr>
      <vt:lpstr>Week16!wday38</vt:lpstr>
      <vt:lpstr>wday38</vt:lpstr>
      <vt:lpstr>Week11!wday39</vt:lpstr>
      <vt:lpstr>Week12!wday39</vt:lpstr>
      <vt:lpstr>Week13!wday39</vt:lpstr>
      <vt:lpstr>Week14!wday39</vt:lpstr>
      <vt:lpstr>Week15!wday39</vt:lpstr>
      <vt:lpstr>Week16!wday39</vt:lpstr>
      <vt:lpstr>wday39</vt:lpstr>
      <vt:lpstr>wday4</vt:lpstr>
      <vt:lpstr>Week11!wday40</vt:lpstr>
      <vt:lpstr>Week12!wday40</vt:lpstr>
      <vt:lpstr>Week13!wday40</vt:lpstr>
      <vt:lpstr>Week14!wday40</vt:lpstr>
      <vt:lpstr>Week15!wday40</vt:lpstr>
      <vt:lpstr>Week16!wday40</vt:lpstr>
      <vt:lpstr>wday40</vt:lpstr>
      <vt:lpstr>Week12!wday41</vt:lpstr>
      <vt:lpstr>Week13!wday41</vt:lpstr>
      <vt:lpstr>Week14!wday41</vt:lpstr>
      <vt:lpstr>Week15!wday41</vt:lpstr>
      <vt:lpstr>Week16!wday41</vt:lpstr>
      <vt:lpstr>wday41</vt:lpstr>
      <vt:lpstr>Week12!wday42</vt:lpstr>
      <vt:lpstr>Week13!wday42</vt:lpstr>
      <vt:lpstr>Week14!wday42</vt:lpstr>
      <vt:lpstr>Week15!wday42</vt:lpstr>
      <vt:lpstr>Week16!wday42</vt:lpstr>
      <vt:lpstr>wday42</vt:lpstr>
      <vt:lpstr>Week12!wday43</vt:lpstr>
      <vt:lpstr>Week13!wday43</vt:lpstr>
      <vt:lpstr>Week14!wday43</vt:lpstr>
      <vt:lpstr>Week15!wday43</vt:lpstr>
      <vt:lpstr>Week16!wday43</vt:lpstr>
      <vt:lpstr>wday43</vt:lpstr>
      <vt:lpstr>Week12!wday44</vt:lpstr>
      <vt:lpstr>Week13!wday44</vt:lpstr>
      <vt:lpstr>Week14!wday44</vt:lpstr>
      <vt:lpstr>Week15!wday44</vt:lpstr>
      <vt:lpstr>Week16!wday44</vt:lpstr>
      <vt:lpstr>wday44</vt:lpstr>
      <vt:lpstr>Week13!wday45</vt:lpstr>
      <vt:lpstr>Week14!wday45</vt:lpstr>
      <vt:lpstr>Week15!wday45</vt:lpstr>
      <vt:lpstr>Week16!wday45</vt:lpstr>
      <vt:lpstr>wday45</vt:lpstr>
      <vt:lpstr>Week13!wday46</vt:lpstr>
      <vt:lpstr>Week14!wday46</vt:lpstr>
      <vt:lpstr>Week15!wday46</vt:lpstr>
      <vt:lpstr>Week16!wday46</vt:lpstr>
      <vt:lpstr>wday46</vt:lpstr>
      <vt:lpstr>Week13!wday47</vt:lpstr>
      <vt:lpstr>Week14!wday47</vt:lpstr>
      <vt:lpstr>Week15!wday47</vt:lpstr>
      <vt:lpstr>Week16!wday47</vt:lpstr>
      <vt:lpstr>wday47</vt:lpstr>
      <vt:lpstr>Week13!wday48</vt:lpstr>
      <vt:lpstr>Week14!wday48</vt:lpstr>
      <vt:lpstr>Week15!wday48</vt:lpstr>
      <vt:lpstr>Week16!wday48</vt:lpstr>
      <vt:lpstr>wday48</vt:lpstr>
      <vt:lpstr>Week14!wday49</vt:lpstr>
      <vt:lpstr>Week15!wday49</vt:lpstr>
      <vt:lpstr>Week16!wday49</vt:lpstr>
      <vt:lpstr>wday49</vt:lpstr>
      <vt:lpstr>wday5</vt:lpstr>
      <vt:lpstr>Week14!wday50</vt:lpstr>
      <vt:lpstr>Week15!wday50</vt:lpstr>
      <vt:lpstr>Week16!wday50</vt:lpstr>
      <vt:lpstr>wday50</vt:lpstr>
      <vt:lpstr>Week14!wday51</vt:lpstr>
      <vt:lpstr>Week15!wday51</vt:lpstr>
      <vt:lpstr>Week16!wday51</vt:lpstr>
      <vt:lpstr>wday51</vt:lpstr>
      <vt:lpstr>Week14!wday52</vt:lpstr>
      <vt:lpstr>Week15!wday52</vt:lpstr>
      <vt:lpstr>Week16!wday52</vt:lpstr>
      <vt:lpstr>wday52</vt:lpstr>
      <vt:lpstr>Week15!wday53</vt:lpstr>
      <vt:lpstr>Week16!wday53</vt:lpstr>
      <vt:lpstr>wday53</vt:lpstr>
      <vt:lpstr>Week15!wday54</vt:lpstr>
      <vt:lpstr>Week16!wday54</vt:lpstr>
      <vt:lpstr>wday54</vt:lpstr>
      <vt:lpstr>Week15!wday55</vt:lpstr>
      <vt:lpstr>Week16!wday55</vt:lpstr>
      <vt:lpstr>wday55</vt:lpstr>
      <vt:lpstr>Week15!wday56</vt:lpstr>
      <vt:lpstr>Week16!wday56</vt:lpstr>
      <vt:lpstr>wday56</vt:lpstr>
      <vt:lpstr>Week16!wday57</vt:lpstr>
      <vt:lpstr>wday57</vt:lpstr>
      <vt:lpstr>Week16!wday58</vt:lpstr>
      <vt:lpstr>wday58</vt:lpstr>
      <vt:lpstr>Week16!wday59</vt:lpstr>
      <vt:lpstr>wday59</vt:lpstr>
      <vt:lpstr>wday6</vt:lpstr>
      <vt:lpstr>Week16!wday60</vt:lpstr>
      <vt:lpstr>wday60</vt:lpstr>
      <vt:lpstr>wday61</vt:lpstr>
      <vt:lpstr>wday62</vt:lpstr>
      <vt:lpstr>wday63</vt:lpstr>
      <vt:lpstr>wday64</vt:lpstr>
      <vt:lpstr>wday7</vt:lpstr>
      <vt:lpstr>wday8</vt:lpstr>
      <vt:lpstr>wday9</vt:lpstr>
    </vt:vector>
  </TitlesOfParts>
  <Company>Computer Technology Solutions,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King of the Gym: Intermediate/Advanced Upper/Lower Workout Log</dc:title>
  <dc:creator>Alex V</dc:creator>
  <cp:keywords>Workout, Exercise, Track, Progress</cp:keywords>
  <dc:description>Send suggestions, comments, or feedback to GoghUA@yahoo.com</dc:description>
  <cp:lastModifiedBy>Alex V</cp:lastModifiedBy>
  <cp:lastPrinted>2016-03-18T06:15:45Z</cp:lastPrinted>
  <dcterms:created xsi:type="dcterms:W3CDTF">2007-10-03T17:01:13Z</dcterms:created>
  <dcterms:modified xsi:type="dcterms:W3CDTF">2016-04-08T01:53:26Z</dcterms:modified>
</cp:coreProperties>
</file>