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ex V\Google Drive\KOTG\KOTG\"/>
    </mc:Choice>
  </mc:AlternateContent>
  <bookViews>
    <workbookView xWindow="0" yWindow="0" windowWidth="19200" windowHeight="6950" tabRatio="748" firstSheet="1" activeTab="2"/>
  </bookViews>
  <sheets>
    <sheet name="Exercises" sheetId="4" state="hidden" r:id="rId1"/>
    <sheet name="Track Progress" sheetId="25" r:id="rId2"/>
    <sheet name="Week1" sheetId="1" r:id="rId3"/>
    <sheet name="Week2" sheetId="5" r:id="rId4"/>
    <sheet name="Week3" sheetId="6" r:id="rId5"/>
    <sheet name="Week4" sheetId="7" r:id="rId6"/>
    <sheet name="Week5" sheetId="8" r:id="rId7"/>
    <sheet name="Week6" sheetId="9" r:id="rId8"/>
    <sheet name="Week7" sheetId="10" r:id="rId9"/>
    <sheet name="Week8" sheetId="11" r:id="rId10"/>
    <sheet name="Week9" sheetId="13" r:id="rId11"/>
    <sheet name="Week10" sheetId="14" r:id="rId12"/>
    <sheet name="Week11" sheetId="15" r:id="rId13"/>
    <sheet name="Week12" sheetId="16" r:id="rId14"/>
    <sheet name="Week13" sheetId="22" r:id="rId15"/>
    <sheet name="Week14" sheetId="23" r:id="rId16"/>
    <sheet name="Week15" sheetId="24" r:id="rId17"/>
  </sheets>
  <definedNames>
    <definedName name="Abs">Exercises!$J:$J</definedName>
    <definedName name="Back">Exercises!$F:$F</definedName>
    <definedName name="Biceps">Exercises!$I:$I</definedName>
    <definedName name="Calves">Exercises!$G:$G</definedName>
    <definedName name="Categories">Exercises!$A:$A</definedName>
    <definedName name="Chest">Exercises!$B:$B</definedName>
    <definedName name="Hamstrings">Exercises!$E:$E</definedName>
    <definedName name="Quads">Exercises!$D:$D</definedName>
    <definedName name="SelectedExercise">#REF!</definedName>
    <definedName name="Shoulders">Exercises!$C:$C</definedName>
    <definedName name="Triceps">Exercises!$H:$H</definedName>
    <definedName name="wday1">Week1!$A$4:$Q$12</definedName>
    <definedName name="wday10">Week2!$A$48:$Q$56</definedName>
    <definedName name="wday11">Week3!$A$4:$Q$12</definedName>
    <definedName name="wday12">Week3!$A$15:$Q$23</definedName>
    <definedName name="wday13">Week3!$A$26:$Q$34</definedName>
    <definedName name="wday14">Week3!$A$37:$Q$45</definedName>
    <definedName name="wday15">Week3!$A$48:$Q$56</definedName>
    <definedName name="wday16">Week4!$A$4:$Q$12</definedName>
    <definedName name="wday17">Week4!$A$15:$Q$23</definedName>
    <definedName name="wday18">Week4!$A$26:$Q$34</definedName>
    <definedName name="wday19">Week4!$A$37:$Q$45</definedName>
    <definedName name="wday2">Week1!$A$15:$Q$23</definedName>
    <definedName name="wday20">Week4!$A$48:$Q$56</definedName>
    <definedName name="wday21">Week5!$A$4:$Q$12</definedName>
    <definedName name="wday22">Week5!$A$15:$Q$23</definedName>
    <definedName name="wday23">Week5!$A$26:$Q$34</definedName>
    <definedName name="wday24">Week5!$A$37:$Q$45</definedName>
    <definedName name="wday25">Week5!$A$48:$Q$56</definedName>
    <definedName name="wday26">Week6!$A$4:$Q$12</definedName>
    <definedName name="wday27">Week6!$A$15:$Q$23</definedName>
    <definedName name="wday28">Week6!$A$26:$Q$34</definedName>
    <definedName name="wday29">Week6!$A$37:$Q$45</definedName>
    <definedName name="wday3">Week1!$A$26:$Q$34</definedName>
    <definedName name="wday30">Week6!$A$48:$Q$56</definedName>
    <definedName name="wday31">Week7!$A$4:$Q$12</definedName>
    <definedName name="wday32">Week7!$A$15:$Q$23</definedName>
    <definedName name="wday33">Week7!$A$26:$Q$34</definedName>
    <definedName name="wday34">Week7!$A$37:$Q$45</definedName>
    <definedName name="wday35">Week7!$A$48:$Q$56</definedName>
    <definedName name="wday36">Week8!$A$4:$Q$12</definedName>
    <definedName name="wday37">Week8!$A$15:$Q$23</definedName>
    <definedName name="wday38">Week8!$A$26:$Q$34</definedName>
    <definedName name="wday39">Week8!$A$37:$Q$45</definedName>
    <definedName name="wday4">Week1!$A$37:$Q$45</definedName>
    <definedName name="wday40">Week8!$A$48:$Q$56</definedName>
    <definedName name="wday41">Week9!$A$4:$Q$12</definedName>
    <definedName name="wday42">Week9!$A$15:$Q$23</definedName>
    <definedName name="wday43">Week9!$A$26:$Q$34</definedName>
    <definedName name="wday44">Week9!$A$37:$Q$45</definedName>
    <definedName name="wday45">Week9!$A$48:$Q$56</definedName>
    <definedName name="wday46">Week10!$A$4:$Q$12</definedName>
    <definedName name="wday47">Week10!$A$15:$Q$23</definedName>
    <definedName name="wday48">Week10!$A$26:$Q$34</definedName>
    <definedName name="wday49">Week10!$A$37:$Q$45</definedName>
    <definedName name="wday5">Week1!$A$48:$Q$56</definedName>
    <definedName name="wday50">Week10!$A$48:$Q$56</definedName>
    <definedName name="wday51">Week11!$A$4:$Q$12</definedName>
    <definedName name="wday52">Week11!$A$15:$Q$23</definedName>
    <definedName name="wday53">Week11!$A$26:$Q$34</definedName>
    <definedName name="wday54">Week11!$A$37:$Q$45</definedName>
    <definedName name="wday55">Week11!$A$48:$Q$56</definedName>
    <definedName name="wday56">Week12!$A$4:$Q$12</definedName>
    <definedName name="wday57">Week12!$A$15:$Q$23</definedName>
    <definedName name="wday58">Week12!$A$26:$Q$34</definedName>
    <definedName name="wday59">Week12!$A$37:$Q$45</definedName>
    <definedName name="wday6">Week2!$A$4:$Q$12</definedName>
    <definedName name="wday60">Week12!$A$48:$Q$56</definedName>
    <definedName name="wday61">Week13!$A$4:$Q$12</definedName>
    <definedName name="wday62">Week13!$A$15:$Q$23</definedName>
    <definedName name="wday63">Week13!$A$26:$Q$34</definedName>
    <definedName name="wday64">Week13!$A$37:$Q$45</definedName>
    <definedName name="wday65">Week13!$A$48:$Q$56</definedName>
    <definedName name="wday66">Week14!$A$4:$Q$12</definedName>
    <definedName name="wday67">Week14!$A$13:$Q$23</definedName>
    <definedName name="wday68">Week14!$A$24:$Q$34</definedName>
    <definedName name="wday69">Week14!$A$35:$Q$45</definedName>
    <definedName name="wday7">Week2!$A$15:$Q$23</definedName>
    <definedName name="wday70">Week14!$A$46:$Q$56</definedName>
    <definedName name="wday71">Week15!$A$4:$Q$12</definedName>
    <definedName name="wday72">Week15!$A$15:$Q$23</definedName>
    <definedName name="wday73">Week15!$A$26:$Q$34</definedName>
    <definedName name="wday74">Week15!$A$37:$Q$45</definedName>
    <definedName name="wday75">Week15!$A$48:$Q$56</definedName>
    <definedName name="wday8">Week2!$A$26:$Q$34</definedName>
    <definedName name="wday9">Week2!$A$37:$Q$45</definedName>
  </definedNames>
  <calcPr calcId="171027"/>
</workbook>
</file>

<file path=xl/calcChain.xml><?xml version="1.0" encoding="utf-8"?>
<calcChain xmlns="http://schemas.openxmlformats.org/spreadsheetml/2006/main">
  <c r="E4" i="24" l="1"/>
  <c r="H4" i="24"/>
  <c r="K4" i="24"/>
  <c r="N4" i="24"/>
  <c r="O4" i="24"/>
  <c r="P4" i="24"/>
  <c r="E5" i="24"/>
  <c r="H5" i="24"/>
  <c r="K5" i="24"/>
  <c r="N5" i="24"/>
  <c r="O5" i="24"/>
  <c r="P5" i="24"/>
  <c r="Q5" i="24" s="1"/>
  <c r="E6" i="24"/>
  <c r="H6" i="24"/>
  <c r="K6" i="24"/>
  <c r="N6" i="24"/>
  <c r="O6" i="24"/>
  <c r="P6" i="24"/>
  <c r="E7" i="24"/>
  <c r="H7" i="24"/>
  <c r="K7" i="24"/>
  <c r="N7" i="24"/>
  <c r="O7" i="24"/>
  <c r="P7" i="24"/>
  <c r="Q7" i="24" s="1"/>
  <c r="E8" i="24"/>
  <c r="H8" i="24"/>
  <c r="K8" i="24"/>
  <c r="N8" i="24"/>
  <c r="O8" i="24"/>
  <c r="P8" i="24"/>
  <c r="E9" i="24"/>
  <c r="H9" i="24"/>
  <c r="K9" i="24"/>
  <c r="N9" i="24"/>
  <c r="O9" i="24"/>
  <c r="P9" i="24"/>
  <c r="Q9" i="24" s="1"/>
  <c r="E10" i="24"/>
  <c r="H10" i="24"/>
  <c r="K10" i="24"/>
  <c r="N10" i="24"/>
  <c r="O10" i="24"/>
  <c r="P10" i="24"/>
  <c r="E11" i="24"/>
  <c r="H11" i="24"/>
  <c r="K11" i="24"/>
  <c r="N11" i="24"/>
  <c r="O11" i="24"/>
  <c r="P11" i="24"/>
  <c r="Q11" i="24"/>
  <c r="E12" i="24"/>
  <c r="H12" i="24"/>
  <c r="K12" i="24"/>
  <c r="N12" i="24"/>
  <c r="O12" i="24"/>
  <c r="P12" i="24"/>
  <c r="Q12" i="24" s="1"/>
  <c r="E15" i="24"/>
  <c r="H15" i="24"/>
  <c r="K15" i="24"/>
  <c r="N15" i="24"/>
  <c r="O15" i="24"/>
  <c r="P15" i="24"/>
  <c r="E16" i="24"/>
  <c r="H16" i="24"/>
  <c r="K16" i="24"/>
  <c r="N16" i="24"/>
  <c r="O16" i="24"/>
  <c r="P16" i="24"/>
  <c r="Q16" i="24"/>
  <c r="E17" i="24"/>
  <c r="H17" i="24"/>
  <c r="K17" i="24"/>
  <c r="N17" i="24"/>
  <c r="O17" i="24"/>
  <c r="P17" i="24"/>
  <c r="Q17" i="24" s="1"/>
  <c r="E18" i="24"/>
  <c r="H18" i="24"/>
  <c r="K18" i="24"/>
  <c r="N18" i="24"/>
  <c r="O18" i="24"/>
  <c r="P18" i="24"/>
  <c r="Q18" i="24" s="1"/>
  <c r="E19" i="24"/>
  <c r="H19" i="24"/>
  <c r="K19" i="24"/>
  <c r="N19" i="24"/>
  <c r="O19" i="24"/>
  <c r="P19" i="24"/>
  <c r="E20" i="24"/>
  <c r="H20" i="24"/>
  <c r="K20" i="24"/>
  <c r="N20" i="24"/>
  <c r="O20" i="24"/>
  <c r="P20" i="24"/>
  <c r="E21" i="24"/>
  <c r="H21" i="24"/>
  <c r="K21" i="24"/>
  <c r="N21" i="24"/>
  <c r="O21" i="24"/>
  <c r="P21" i="24"/>
  <c r="E22" i="24"/>
  <c r="H22" i="24"/>
  <c r="K22" i="24"/>
  <c r="N22" i="24"/>
  <c r="O22" i="24"/>
  <c r="P22" i="24"/>
  <c r="E23" i="24"/>
  <c r="H23" i="24"/>
  <c r="K23" i="24"/>
  <c r="N23" i="24"/>
  <c r="O23" i="24"/>
  <c r="P23" i="24"/>
  <c r="E26" i="24"/>
  <c r="H26" i="24"/>
  <c r="K26" i="24"/>
  <c r="N26" i="24"/>
  <c r="O26" i="24"/>
  <c r="P26" i="24"/>
  <c r="Q26" i="24" s="1"/>
  <c r="E27" i="24"/>
  <c r="H27" i="24"/>
  <c r="K27" i="24"/>
  <c r="N27" i="24"/>
  <c r="O27" i="24"/>
  <c r="P27" i="24"/>
  <c r="E28" i="24"/>
  <c r="H28" i="24"/>
  <c r="K28" i="24"/>
  <c r="N28" i="24"/>
  <c r="O28" i="24"/>
  <c r="P28" i="24"/>
  <c r="E29" i="24"/>
  <c r="H29" i="24"/>
  <c r="K29" i="24"/>
  <c r="N29" i="24"/>
  <c r="O29" i="24"/>
  <c r="Q29" i="24" s="1"/>
  <c r="P29" i="24"/>
  <c r="E30" i="24"/>
  <c r="H30" i="24"/>
  <c r="K30" i="24"/>
  <c r="N30" i="24"/>
  <c r="O30" i="24"/>
  <c r="P30" i="24"/>
  <c r="Q30" i="24" s="1"/>
  <c r="E31" i="24"/>
  <c r="H31" i="24"/>
  <c r="K31" i="24"/>
  <c r="N31" i="24"/>
  <c r="O31" i="24"/>
  <c r="P31" i="24"/>
  <c r="E32" i="24"/>
  <c r="H32" i="24"/>
  <c r="K32" i="24"/>
  <c r="N32" i="24"/>
  <c r="O32" i="24"/>
  <c r="P32" i="24"/>
  <c r="E33" i="24"/>
  <c r="H33" i="24"/>
  <c r="K33" i="24"/>
  <c r="N33" i="24"/>
  <c r="O33" i="24"/>
  <c r="P33" i="24"/>
  <c r="Q33" i="24"/>
  <c r="E34" i="24"/>
  <c r="H34" i="24"/>
  <c r="K34" i="24"/>
  <c r="N34" i="24"/>
  <c r="O34" i="24"/>
  <c r="P34" i="24"/>
  <c r="E37" i="24"/>
  <c r="H37" i="24"/>
  <c r="K37" i="24"/>
  <c r="N37" i="24"/>
  <c r="O37" i="24"/>
  <c r="P37" i="24"/>
  <c r="E38" i="24"/>
  <c r="H38" i="24"/>
  <c r="K38" i="24"/>
  <c r="N38" i="24"/>
  <c r="O38" i="24"/>
  <c r="Q38" i="24" s="1"/>
  <c r="P38" i="24"/>
  <c r="E39" i="24"/>
  <c r="H39" i="24"/>
  <c r="K39" i="24"/>
  <c r="N39" i="24"/>
  <c r="O39" i="24"/>
  <c r="P39" i="24"/>
  <c r="Q39" i="24" s="1"/>
  <c r="E40" i="24"/>
  <c r="H40" i="24"/>
  <c r="K40" i="24"/>
  <c r="N40" i="24"/>
  <c r="O40" i="24"/>
  <c r="P40" i="24"/>
  <c r="E41" i="24"/>
  <c r="H41" i="24"/>
  <c r="K41" i="24"/>
  <c r="N41" i="24"/>
  <c r="O41" i="24"/>
  <c r="P41" i="24"/>
  <c r="E42" i="24"/>
  <c r="H42" i="24"/>
  <c r="K42" i="24"/>
  <c r="N42" i="24"/>
  <c r="O42" i="24"/>
  <c r="Q42" i="24" s="1"/>
  <c r="P42" i="24"/>
  <c r="E43" i="24"/>
  <c r="H43" i="24"/>
  <c r="K43" i="24"/>
  <c r="N43" i="24"/>
  <c r="O43" i="24"/>
  <c r="P43" i="24"/>
  <c r="Q43" i="24" s="1"/>
  <c r="E44" i="24"/>
  <c r="H44" i="24"/>
  <c r="K44" i="24"/>
  <c r="N44" i="24"/>
  <c r="O44" i="24"/>
  <c r="P44" i="24"/>
  <c r="Q44" i="24" s="1"/>
  <c r="E45" i="24"/>
  <c r="H45" i="24"/>
  <c r="K45" i="24"/>
  <c r="N45" i="24"/>
  <c r="O45" i="24"/>
  <c r="P45" i="24"/>
  <c r="E48" i="24"/>
  <c r="H48" i="24"/>
  <c r="K48" i="24"/>
  <c r="N48" i="24"/>
  <c r="O48" i="24"/>
  <c r="P48" i="24"/>
  <c r="Q48" i="24" s="1"/>
  <c r="E49" i="24"/>
  <c r="H49" i="24"/>
  <c r="K49" i="24"/>
  <c r="N49" i="24"/>
  <c r="O49" i="24"/>
  <c r="P49" i="24"/>
  <c r="Q49" i="24" s="1"/>
  <c r="E50" i="24"/>
  <c r="H50" i="24"/>
  <c r="K50" i="24"/>
  <c r="N50" i="24"/>
  <c r="O50" i="24"/>
  <c r="P50" i="24"/>
  <c r="E51" i="24"/>
  <c r="H51" i="24"/>
  <c r="K51" i="24"/>
  <c r="N51" i="24"/>
  <c r="O51" i="24"/>
  <c r="P51" i="24"/>
  <c r="E52" i="24"/>
  <c r="H52" i="24"/>
  <c r="K52" i="24"/>
  <c r="N52" i="24"/>
  <c r="O52" i="24"/>
  <c r="P52" i="24"/>
  <c r="Q52" i="24" s="1"/>
  <c r="E53" i="24"/>
  <c r="H53" i="24"/>
  <c r="K53" i="24"/>
  <c r="N53" i="24"/>
  <c r="O53" i="24"/>
  <c r="P53" i="24"/>
  <c r="E54" i="24"/>
  <c r="H54" i="24"/>
  <c r="K54" i="24"/>
  <c r="N54" i="24"/>
  <c r="O54" i="24"/>
  <c r="P54" i="24"/>
  <c r="E55" i="24"/>
  <c r="H55" i="24"/>
  <c r="K55" i="24"/>
  <c r="N55" i="24"/>
  <c r="O55" i="24"/>
  <c r="Q55" i="24" s="1"/>
  <c r="P55" i="24"/>
  <c r="E56" i="24"/>
  <c r="H56" i="24"/>
  <c r="K56" i="24"/>
  <c r="N56" i="24"/>
  <c r="O56" i="24"/>
  <c r="P56" i="24"/>
  <c r="Q56" i="24" s="1"/>
  <c r="E4" i="23"/>
  <c r="H4" i="23"/>
  <c r="K4" i="23"/>
  <c r="N4" i="23"/>
  <c r="O4" i="23"/>
  <c r="P4" i="23"/>
  <c r="Q4" i="23" s="1"/>
  <c r="E5" i="23"/>
  <c r="H5" i="23"/>
  <c r="K5" i="23"/>
  <c r="N5" i="23"/>
  <c r="O5" i="23"/>
  <c r="P5" i="23"/>
  <c r="Q5" i="23" s="1"/>
  <c r="E6" i="23"/>
  <c r="H6" i="23"/>
  <c r="K6" i="23"/>
  <c r="N6" i="23"/>
  <c r="O6" i="23"/>
  <c r="P6" i="23"/>
  <c r="E7" i="23"/>
  <c r="H7" i="23"/>
  <c r="K7" i="23"/>
  <c r="N7" i="23"/>
  <c r="O7" i="23"/>
  <c r="P7" i="23"/>
  <c r="Q7" i="23" s="1"/>
  <c r="E8" i="23"/>
  <c r="H8" i="23"/>
  <c r="K8" i="23"/>
  <c r="N8" i="23"/>
  <c r="O8" i="23"/>
  <c r="P8" i="23"/>
  <c r="E9" i="23"/>
  <c r="H9" i="23"/>
  <c r="K9" i="23"/>
  <c r="N9" i="23"/>
  <c r="O9" i="23"/>
  <c r="P9" i="23"/>
  <c r="E10" i="23"/>
  <c r="H10" i="23"/>
  <c r="K10" i="23"/>
  <c r="N10" i="23"/>
  <c r="O10" i="23"/>
  <c r="P10" i="23"/>
  <c r="E11" i="23"/>
  <c r="H11" i="23"/>
  <c r="K11" i="23"/>
  <c r="N11" i="23"/>
  <c r="O11" i="23"/>
  <c r="Q11" i="23" s="1"/>
  <c r="P11" i="23"/>
  <c r="E12" i="23"/>
  <c r="H12" i="23"/>
  <c r="K12" i="23"/>
  <c r="N12" i="23"/>
  <c r="O12" i="23"/>
  <c r="P12" i="23"/>
  <c r="Q12" i="23" s="1"/>
  <c r="E15" i="23"/>
  <c r="H15" i="23"/>
  <c r="K15" i="23"/>
  <c r="N15" i="23"/>
  <c r="O15" i="23"/>
  <c r="P15" i="23"/>
  <c r="E16" i="23"/>
  <c r="H16" i="23"/>
  <c r="K16" i="23"/>
  <c r="N16" i="23"/>
  <c r="O16" i="23"/>
  <c r="Q16" i="23" s="1"/>
  <c r="P16" i="23"/>
  <c r="E17" i="23"/>
  <c r="H17" i="23"/>
  <c r="K17" i="23"/>
  <c r="N17" i="23"/>
  <c r="O17" i="23"/>
  <c r="P17" i="23"/>
  <c r="Q17" i="23" s="1"/>
  <c r="E18" i="23"/>
  <c r="H18" i="23"/>
  <c r="K18" i="23"/>
  <c r="N18" i="23"/>
  <c r="O18" i="23"/>
  <c r="P18" i="23"/>
  <c r="E19" i="23"/>
  <c r="H19" i="23"/>
  <c r="K19" i="23"/>
  <c r="N19" i="23"/>
  <c r="O19" i="23"/>
  <c r="P19" i="23"/>
  <c r="E20" i="23"/>
  <c r="H20" i="23"/>
  <c r="K20" i="23"/>
  <c r="N20" i="23"/>
  <c r="O20" i="23"/>
  <c r="Q20" i="23" s="1"/>
  <c r="P20" i="23"/>
  <c r="E21" i="23"/>
  <c r="H21" i="23"/>
  <c r="K21" i="23"/>
  <c r="N21" i="23"/>
  <c r="O21" i="23"/>
  <c r="P21" i="23"/>
  <c r="Q21" i="23" s="1"/>
  <c r="E22" i="23"/>
  <c r="H22" i="23"/>
  <c r="K22" i="23"/>
  <c r="N22" i="23"/>
  <c r="O22" i="23"/>
  <c r="P22" i="23"/>
  <c r="E23" i="23"/>
  <c r="H23" i="23"/>
  <c r="K23" i="23"/>
  <c r="N23" i="23"/>
  <c r="O23" i="23"/>
  <c r="P23" i="23"/>
  <c r="E26" i="23"/>
  <c r="H26" i="23"/>
  <c r="K26" i="23"/>
  <c r="N26" i="23"/>
  <c r="O26" i="23"/>
  <c r="P26" i="23"/>
  <c r="Q26" i="23" s="1"/>
  <c r="E27" i="23"/>
  <c r="H27" i="23"/>
  <c r="K27" i="23"/>
  <c r="N27" i="23"/>
  <c r="O27" i="23"/>
  <c r="P27" i="23"/>
  <c r="E28" i="23"/>
  <c r="H28" i="23"/>
  <c r="K28" i="23"/>
  <c r="N28" i="23"/>
  <c r="O28" i="23"/>
  <c r="P28" i="23"/>
  <c r="E29" i="23"/>
  <c r="H29" i="23"/>
  <c r="K29" i="23"/>
  <c r="N29" i="23"/>
  <c r="O29" i="23"/>
  <c r="Q29" i="23" s="1"/>
  <c r="P29" i="23"/>
  <c r="E30" i="23"/>
  <c r="H30" i="23"/>
  <c r="K30" i="23"/>
  <c r="N30" i="23"/>
  <c r="O30" i="23"/>
  <c r="P30" i="23"/>
  <c r="Q30" i="23" s="1"/>
  <c r="E31" i="23"/>
  <c r="H31" i="23"/>
  <c r="K31" i="23"/>
  <c r="N31" i="23"/>
  <c r="O31" i="23"/>
  <c r="P31" i="23"/>
  <c r="E32" i="23"/>
  <c r="H32" i="23"/>
  <c r="K32" i="23"/>
  <c r="N32" i="23"/>
  <c r="O32" i="23"/>
  <c r="P32" i="23"/>
  <c r="E33" i="23"/>
  <c r="H33" i="23"/>
  <c r="K33" i="23"/>
  <c r="N33" i="23"/>
  <c r="O33" i="23"/>
  <c r="Q33" i="23" s="1"/>
  <c r="P33" i="23"/>
  <c r="E34" i="23"/>
  <c r="H34" i="23"/>
  <c r="K34" i="23"/>
  <c r="N34" i="23"/>
  <c r="O34" i="23"/>
  <c r="P34" i="23"/>
  <c r="Q34" i="23" s="1"/>
  <c r="E37" i="23"/>
  <c r="H37" i="23"/>
  <c r="K37" i="23"/>
  <c r="N37" i="23"/>
  <c r="O37" i="23"/>
  <c r="P37" i="23"/>
  <c r="E38" i="23"/>
  <c r="H38" i="23"/>
  <c r="K38" i="23"/>
  <c r="N38" i="23"/>
  <c r="O38" i="23"/>
  <c r="P38" i="23"/>
  <c r="E39" i="23"/>
  <c r="H39" i="23"/>
  <c r="K39" i="23"/>
  <c r="N39" i="23"/>
  <c r="O39" i="23"/>
  <c r="P39" i="23"/>
  <c r="E40" i="23"/>
  <c r="H40" i="23"/>
  <c r="K40" i="23"/>
  <c r="N40" i="23"/>
  <c r="O40" i="23"/>
  <c r="P40" i="23"/>
  <c r="E41" i="23"/>
  <c r="H41" i="23"/>
  <c r="K41" i="23"/>
  <c r="N41" i="23"/>
  <c r="O41" i="23"/>
  <c r="P41" i="23"/>
  <c r="E42" i="23"/>
  <c r="H42" i="23"/>
  <c r="K42" i="23"/>
  <c r="N42" i="23"/>
  <c r="O42" i="23"/>
  <c r="Q42" i="23" s="1"/>
  <c r="P42" i="23"/>
  <c r="E43" i="23"/>
  <c r="H43" i="23"/>
  <c r="K43" i="23"/>
  <c r="N43" i="23"/>
  <c r="O43" i="23"/>
  <c r="P43" i="23"/>
  <c r="Q43" i="23" s="1"/>
  <c r="E44" i="23"/>
  <c r="H44" i="23"/>
  <c r="K44" i="23"/>
  <c r="N44" i="23"/>
  <c r="O44" i="23"/>
  <c r="P44" i="23"/>
  <c r="Q44" i="23" s="1"/>
  <c r="E45" i="23"/>
  <c r="H45" i="23"/>
  <c r="K45" i="23"/>
  <c r="N45" i="23"/>
  <c r="O45" i="23"/>
  <c r="P45" i="23"/>
  <c r="E48" i="23"/>
  <c r="H48" i="23"/>
  <c r="K48" i="23"/>
  <c r="N48" i="23"/>
  <c r="O48" i="23"/>
  <c r="P48" i="23"/>
  <c r="Q48" i="23" s="1"/>
  <c r="E49" i="23"/>
  <c r="H49" i="23"/>
  <c r="K49" i="23"/>
  <c r="N49" i="23"/>
  <c r="O49" i="23"/>
  <c r="P49" i="23"/>
  <c r="Q49" i="23" s="1"/>
  <c r="E50" i="23"/>
  <c r="H50" i="23"/>
  <c r="K50" i="23"/>
  <c r="N50" i="23"/>
  <c r="O50" i="23"/>
  <c r="P50" i="23"/>
  <c r="E51" i="23"/>
  <c r="H51" i="23"/>
  <c r="K51" i="23"/>
  <c r="N51" i="23"/>
  <c r="O51" i="23"/>
  <c r="P51" i="23"/>
  <c r="E52" i="23"/>
  <c r="H52" i="23"/>
  <c r="K52" i="23"/>
  <c r="N52" i="23"/>
  <c r="O52" i="23"/>
  <c r="P52" i="23"/>
  <c r="E53" i="23"/>
  <c r="H53" i="23"/>
  <c r="K53" i="23"/>
  <c r="N53" i="23"/>
  <c r="O53" i="23"/>
  <c r="P53" i="23"/>
  <c r="E54" i="23"/>
  <c r="H54" i="23"/>
  <c r="K54" i="23"/>
  <c r="N54" i="23"/>
  <c r="O54" i="23"/>
  <c r="P54" i="23"/>
  <c r="E55" i="23"/>
  <c r="H55" i="23"/>
  <c r="K55" i="23"/>
  <c r="N55" i="23"/>
  <c r="O55" i="23"/>
  <c r="P55" i="23"/>
  <c r="Q55" i="23"/>
  <c r="E56" i="23"/>
  <c r="H56" i="23"/>
  <c r="K56" i="23"/>
  <c r="N56" i="23"/>
  <c r="O56" i="23"/>
  <c r="P56" i="23"/>
  <c r="E4" i="22"/>
  <c r="H4" i="22"/>
  <c r="K4" i="22"/>
  <c r="N4" i="22"/>
  <c r="O4" i="22"/>
  <c r="Q4" i="22" s="1"/>
  <c r="P4" i="22"/>
  <c r="E5" i="22"/>
  <c r="H5" i="22"/>
  <c r="K5" i="22"/>
  <c r="N5" i="22"/>
  <c r="O5" i="22"/>
  <c r="P5" i="22"/>
  <c r="Q5" i="22"/>
  <c r="E6" i="22"/>
  <c r="H6" i="22"/>
  <c r="K6" i="22"/>
  <c r="N6" i="22"/>
  <c r="O6" i="22"/>
  <c r="P6" i="22"/>
  <c r="Q6" i="22" s="1"/>
  <c r="E7" i="22"/>
  <c r="H7" i="22"/>
  <c r="K7" i="22"/>
  <c r="N7" i="22"/>
  <c r="O7" i="22"/>
  <c r="P7" i="22"/>
  <c r="Q7" i="22" s="1"/>
  <c r="E8" i="22"/>
  <c r="H8" i="22"/>
  <c r="K8" i="22"/>
  <c r="N8" i="22"/>
  <c r="O8" i="22"/>
  <c r="P8" i="22"/>
  <c r="Q8" i="22" s="1"/>
  <c r="E9" i="22"/>
  <c r="H9" i="22"/>
  <c r="K9" i="22"/>
  <c r="N9" i="22"/>
  <c r="O9" i="22"/>
  <c r="P9" i="22"/>
  <c r="Q9" i="22" s="1"/>
  <c r="E10" i="22"/>
  <c r="H10" i="22"/>
  <c r="K10" i="22"/>
  <c r="N10" i="22"/>
  <c r="O10" i="22"/>
  <c r="P10" i="22"/>
  <c r="Q10" i="22" s="1"/>
  <c r="E11" i="22"/>
  <c r="H11" i="22"/>
  <c r="K11" i="22"/>
  <c r="N11" i="22"/>
  <c r="O11" i="22"/>
  <c r="P11" i="22"/>
  <c r="Q11" i="22" s="1"/>
  <c r="E12" i="22"/>
  <c r="H12" i="22"/>
  <c r="K12" i="22"/>
  <c r="N12" i="22"/>
  <c r="O12" i="22"/>
  <c r="P12" i="22"/>
  <c r="Q12" i="22" s="1"/>
  <c r="E15" i="22"/>
  <c r="H15" i="22"/>
  <c r="K15" i="22"/>
  <c r="N15" i="22"/>
  <c r="O15" i="22"/>
  <c r="P15" i="22"/>
  <c r="E16" i="22"/>
  <c r="H16" i="22"/>
  <c r="K16" i="22"/>
  <c r="N16" i="22"/>
  <c r="O16" i="22"/>
  <c r="P16" i="22"/>
  <c r="E17" i="22"/>
  <c r="H17" i="22"/>
  <c r="K17" i="22"/>
  <c r="N17" i="22"/>
  <c r="O17" i="22"/>
  <c r="Q17" i="22" s="1"/>
  <c r="P17" i="22"/>
  <c r="E18" i="22"/>
  <c r="H18" i="22"/>
  <c r="K18" i="22"/>
  <c r="N18" i="22"/>
  <c r="O18" i="22"/>
  <c r="P18" i="22"/>
  <c r="Q18" i="22" s="1"/>
  <c r="E19" i="22"/>
  <c r="H19" i="22"/>
  <c r="K19" i="22"/>
  <c r="N19" i="22"/>
  <c r="O19" i="22"/>
  <c r="P19" i="22"/>
  <c r="Q19" i="22" s="1"/>
  <c r="E20" i="22"/>
  <c r="H20" i="22"/>
  <c r="K20" i="22"/>
  <c r="N20" i="22"/>
  <c r="O20" i="22"/>
  <c r="P20" i="22"/>
  <c r="Q20" i="22" s="1"/>
  <c r="E21" i="22"/>
  <c r="H21" i="22"/>
  <c r="K21" i="22"/>
  <c r="N21" i="22"/>
  <c r="O21" i="22"/>
  <c r="P21" i="22"/>
  <c r="E22" i="22"/>
  <c r="H22" i="22"/>
  <c r="K22" i="22"/>
  <c r="N22" i="22"/>
  <c r="O22" i="22"/>
  <c r="P22" i="22"/>
  <c r="E23" i="22"/>
  <c r="H23" i="22"/>
  <c r="K23" i="22"/>
  <c r="N23" i="22"/>
  <c r="O23" i="22"/>
  <c r="P23" i="22"/>
  <c r="Q23" i="22" s="1"/>
  <c r="E26" i="22"/>
  <c r="H26" i="22"/>
  <c r="K26" i="22"/>
  <c r="N26" i="22"/>
  <c r="O26" i="22"/>
  <c r="P26" i="22"/>
  <c r="Q26" i="22" s="1"/>
  <c r="E27" i="22"/>
  <c r="H27" i="22"/>
  <c r="K27" i="22"/>
  <c r="N27" i="22"/>
  <c r="O27" i="22"/>
  <c r="P27" i="22"/>
  <c r="Q27" i="22" s="1"/>
  <c r="E28" i="22"/>
  <c r="H28" i="22"/>
  <c r="K28" i="22"/>
  <c r="N28" i="22"/>
  <c r="O28" i="22"/>
  <c r="P28" i="22"/>
  <c r="Q28" i="22"/>
  <c r="E29" i="22"/>
  <c r="H29" i="22"/>
  <c r="K29" i="22"/>
  <c r="N29" i="22"/>
  <c r="O29" i="22"/>
  <c r="P29" i="22"/>
  <c r="E30" i="22"/>
  <c r="H30" i="22"/>
  <c r="K30" i="22"/>
  <c r="N30" i="22"/>
  <c r="O30" i="22"/>
  <c r="P30" i="22"/>
  <c r="Q30" i="22" s="1"/>
  <c r="E31" i="22"/>
  <c r="H31" i="22"/>
  <c r="K31" i="22"/>
  <c r="N31" i="22"/>
  <c r="O31" i="22"/>
  <c r="P31" i="22"/>
  <c r="E32" i="22"/>
  <c r="H32" i="22"/>
  <c r="K32" i="22"/>
  <c r="N32" i="22"/>
  <c r="O32" i="22"/>
  <c r="P32" i="22"/>
  <c r="Q32" i="22"/>
  <c r="E33" i="22"/>
  <c r="H33" i="22"/>
  <c r="K33" i="22"/>
  <c r="N33" i="22"/>
  <c r="O33" i="22"/>
  <c r="P33" i="22"/>
  <c r="Q33" i="22" s="1"/>
  <c r="E34" i="22"/>
  <c r="H34" i="22"/>
  <c r="K34" i="22"/>
  <c r="N34" i="22"/>
  <c r="O34" i="22"/>
  <c r="P34" i="22"/>
  <c r="E37" i="22"/>
  <c r="H37" i="22"/>
  <c r="K37" i="22"/>
  <c r="N37" i="22"/>
  <c r="O37" i="22"/>
  <c r="P37" i="22"/>
  <c r="E38" i="22"/>
  <c r="H38" i="22"/>
  <c r="K38" i="22"/>
  <c r="N38" i="22"/>
  <c r="O38" i="22"/>
  <c r="P38" i="22"/>
  <c r="E39" i="22"/>
  <c r="H39" i="22"/>
  <c r="K39" i="22"/>
  <c r="N39" i="22"/>
  <c r="O39" i="22"/>
  <c r="P39" i="22"/>
  <c r="E40" i="22"/>
  <c r="H40" i="22"/>
  <c r="K40" i="22"/>
  <c r="N40" i="22"/>
  <c r="O40" i="22"/>
  <c r="P40" i="22"/>
  <c r="Q40" i="22"/>
  <c r="E41" i="22"/>
  <c r="H41" i="22"/>
  <c r="K41" i="22"/>
  <c r="N41" i="22"/>
  <c r="O41" i="22"/>
  <c r="P41" i="22"/>
  <c r="Q41" i="22" s="1"/>
  <c r="E42" i="22"/>
  <c r="H42" i="22"/>
  <c r="K42" i="22"/>
  <c r="N42" i="22"/>
  <c r="O42" i="22"/>
  <c r="P42" i="22"/>
  <c r="Q42" i="22" s="1"/>
  <c r="E43" i="22"/>
  <c r="H43" i="22"/>
  <c r="K43" i="22"/>
  <c r="N43" i="22"/>
  <c r="O43" i="22"/>
  <c r="P43" i="22"/>
  <c r="E44" i="22"/>
  <c r="H44" i="22"/>
  <c r="K44" i="22"/>
  <c r="N44" i="22"/>
  <c r="O44" i="22"/>
  <c r="P44" i="22"/>
  <c r="E45" i="22"/>
  <c r="H45" i="22"/>
  <c r="K45" i="22"/>
  <c r="N45" i="22"/>
  <c r="O45" i="22"/>
  <c r="P45" i="22"/>
  <c r="Q45" i="22"/>
  <c r="E48" i="22"/>
  <c r="H48" i="22"/>
  <c r="K48" i="22"/>
  <c r="N48" i="22"/>
  <c r="O48" i="22"/>
  <c r="P48" i="22"/>
  <c r="Q48" i="22"/>
  <c r="E49" i="22"/>
  <c r="H49" i="22"/>
  <c r="K49" i="22"/>
  <c r="N49" i="22"/>
  <c r="O49" i="22"/>
  <c r="P49" i="22"/>
  <c r="Q49" i="22" s="1"/>
  <c r="E50" i="22"/>
  <c r="H50" i="22"/>
  <c r="K50" i="22"/>
  <c r="N50" i="22"/>
  <c r="O50" i="22"/>
  <c r="P50" i="22"/>
  <c r="Q50" i="22" s="1"/>
  <c r="E51" i="22"/>
  <c r="H51" i="22"/>
  <c r="K51" i="22"/>
  <c r="N51" i="22"/>
  <c r="O51" i="22"/>
  <c r="P51" i="22"/>
  <c r="E52" i="22"/>
  <c r="H52" i="22"/>
  <c r="K52" i="22"/>
  <c r="N52" i="22"/>
  <c r="O52" i="22"/>
  <c r="P52" i="22"/>
  <c r="Q52" i="22" s="1"/>
  <c r="E53" i="22"/>
  <c r="H53" i="22"/>
  <c r="K53" i="22"/>
  <c r="N53" i="22"/>
  <c r="O53" i="22"/>
  <c r="P53" i="22"/>
  <c r="E54" i="22"/>
  <c r="H54" i="22"/>
  <c r="K54" i="22"/>
  <c r="N54" i="22"/>
  <c r="O54" i="22"/>
  <c r="P54" i="22"/>
  <c r="Q54" i="22" s="1"/>
  <c r="E55" i="22"/>
  <c r="H55" i="22"/>
  <c r="K55" i="22"/>
  <c r="N55" i="22"/>
  <c r="O55" i="22"/>
  <c r="P55" i="22"/>
  <c r="Q55" i="22"/>
  <c r="E56" i="22"/>
  <c r="H56" i="22"/>
  <c r="K56" i="22"/>
  <c r="N56" i="22"/>
  <c r="O56" i="22"/>
  <c r="P56" i="22"/>
  <c r="E4" i="16"/>
  <c r="H4" i="16"/>
  <c r="K4" i="16"/>
  <c r="N4" i="16"/>
  <c r="O4" i="16"/>
  <c r="P4" i="16"/>
  <c r="E5" i="16"/>
  <c r="H5" i="16"/>
  <c r="K5" i="16"/>
  <c r="N5" i="16"/>
  <c r="O5" i="16"/>
  <c r="P5" i="16"/>
  <c r="Q5" i="16" s="1"/>
  <c r="E6" i="16"/>
  <c r="H6" i="16"/>
  <c r="K6" i="16"/>
  <c r="N6" i="16"/>
  <c r="O6" i="16"/>
  <c r="P6" i="16"/>
  <c r="E7" i="16"/>
  <c r="H7" i="16"/>
  <c r="K7" i="16"/>
  <c r="N7" i="16"/>
  <c r="O7" i="16"/>
  <c r="P7" i="16"/>
  <c r="Q7" i="16" s="1"/>
  <c r="E8" i="16"/>
  <c r="H8" i="16"/>
  <c r="K8" i="16"/>
  <c r="N8" i="16"/>
  <c r="O8" i="16"/>
  <c r="P8" i="16"/>
  <c r="E9" i="16"/>
  <c r="H9" i="16"/>
  <c r="K9" i="16"/>
  <c r="N9" i="16"/>
  <c r="O9" i="16"/>
  <c r="P9" i="16"/>
  <c r="E10" i="16"/>
  <c r="H10" i="16"/>
  <c r="K10" i="16"/>
  <c r="N10" i="16"/>
  <c r="O10" i="16"/>
  <c r="Q10" i="16" s="1"/>
  <c r="P10" i="16"/>
  <c r="E11" i="16"/>
  <c r="H11" i="16"/>
  <c r="K11" i="16"/>
  <c r="N11" i="16"/>
  <c r="O11" i="16"/>
  <c r="P11" i="16"/>
  <c r="Q11" i="16" s="1"/>
  <c r="E12" i="16"/>
  <c r="H12" i="16"/>
  <c r="K12" i="16"/>
  <c r="N12" i="16"/>
  <c r="O12" i="16"/>
  <c r="P12" i="16"/>
  <c r="Q12" i="16" s="1"/>
  <c r="E15" i="16"/>
  <c r="H15" i="16"/>
  <c r="K15" i="16"/>
  <c r="N15" i="16"/>
  <c r="O15" i="16"/>
  <c r="P15" i="16"/>
  <c r="E16" i="16"/>
  <c r="H16" i="16"/>
  <c r="K16" i="16"/>
  <c r="N16" i="16"/>
  <c r="O16" i="16"/>
  <c r="P16" i="16"/>
  <c r="Q16" i="16" s="1"/>
  <c r="E17" i="16"/>
  <c r="H17" i="16"/>
  <c r="K17" i="16"/>
  <c r="N17" i="16"/>
  <c r="O17" i="16"/>
  <c r="P17" i="16"/>
  <c r="E18" i="16"/>
  <c r="H18" i="16"/>
  <c r="K18" i="16"/>
  <c r="N18" i="16"/>
  <c r="O18" i="16"/>
  <c r="P18" i="16"/>
  <c r="Q18" i="16"/>
  <c r="E19" i="16"/>
  <c r="H19" i="16"/>
  <c r="K19" i="16"/>
  <c r="N19" i="16"/>
  <c r="O19" i="16"/>
  <c r="P19" i="16"/>
  <c r="Q19" i="16" s="1"/>
  <c r="E20" i="16"/>
  <c r="H20" i="16"/>
  <c r="K20" i="16"/>
  <c r="N20" i="16"/>
  <c r="O20" i="16"/>
  <c r="P20" i="16"/>
  <c r="Q20" i="16" s="1"/>
  <c r="E21" i="16"/>
  <c r="H21" i="16"/>
  <c r="K21" i="16"/>
  <c r="N21" i="16"/>
  <c r="O21" i="16"/>
  <c r="P21" i="16"/>
  <c r="Q21" i="16" s="1"/>
  <c r="E22" i="16"/>
  <c r="H22" i="16"/>
  <c r="K22" i="16"/>
  <c r="N22" i="16"/>
  <c r="O22" i="16"/>
  <c r="P22" i="16"/>
  <c r="Q22" i="16" s="1"/>
  <c r="E23" i="16"/>
  <c r="H23" i="16"/>
  <c r="K23" i="16"/>
  <c r="N23" i="16"/>
  <c r="O23" i="16"/>
  <c r="P23" i="16"/>
  <c r="E26" i="16"/>
  <c r="H26" i="16"/>
  <c r="K26" i="16"/>
  <c r="N26" i="16"/>
  <c r="O26" i="16"/>
  <c r="P26" i="16"/>
  <c r="E27" i="16"/>
  <c r="H27" i="16"/>
  <c r="K27" i="16"/>
  <c r="N27" i="16"/>
  <c r="O27" i="16"/>
  <c r="P27" i="16"/>
  <c r="Q27" i="16" s="1"/>
  <c r="E28" i="16"/>
  <c r="H28" i="16"/>
  <c r="K28" i="16"/>
  <c r="N28" i="16"/>
  <c r="O28" i="16"/>
  <c r="P28" i="16"/>
  <c r="E29" i="16"/>
  <c r="H29" i="16"/>
  <c r="K29" i="16"/>
  <c r="N29" i="16"/>
  <c r="O29" i="16"/>
  <c r="P29" i="16"/>
  <c r="Q29" i="16"/>
  <c r="E30" i="16"/>
  <c r="H30" i="16"/>
  <c r="K30" i="16"/>
  <c r="N30" i="16"/>
  <c r="O30" i="16"/>
  <c r="P30" i="16"/>
  <c r="Q30" i="16" s="1"/>
  <c r="E31" i="16"/>
  <c r="H31" i="16"/>
  <c r="K31" i="16"/>
  <c r="N31" i="16"/>
  <c r="O31" i="16"/>
  <c r="P31" i="16"/>
  <c r="Q31" i="16" s="1"/>
  <c r="E32" i="16"/>
  <c r="H32" i="16"/>
  <c r="K32" i="16"/>
  <c r="N32" i="16"/>
  <c r="O32" i="16"/>
  <c r="P32" i="16"/>
  <c r="E33" i="16"/>
  <c r="H33" i="16"/>
  <c r="K33" i="16"/>
  <c r="N33" i="16"/>
  <c r="O33" i="16"/>
  <c r="P33" i="16"/>
  <c r="E34" i="16"/>
  <c r="H34" i="16"/>
  <c r="K34" i="16"/>
  <c r="N34" i="16"/>
  <c r="O34" i="16"/>
  <c r="P34" i="16"/>
  <c r="E37" i="16"/>
  <c r="H37" i="16"/>
  <c r="K37" i="16"/>
  <c r="N37" i="16"/>
  <c r="O37" i="16"/>
  <c r="P37" i="16"/>
  <c r="E38" i="16"/>
  <c r="H38" i="16"/>
  <c r="K38" i="16"/>
  <c r="N38" i="16"/>
  <c r="O38" i="16"/>
  <c r="P38" i="16"/>
  <c r="E39" i="16"/>
  <c r="H39" i="16"/>
  <c r="K39" i="16"/>
  <c r="N39" i="16"/>
  <c r="O39" i="16"/>
  <c r="P39" i="16"/>
  <c r="Q39" i="16" s="1"/>
  <c r="E40" i="16"/>
  <c r="H40" i="16"/>
  <c r="K40" i="16"/>
  <c r="N40" i="16"/>
  <c r="O40" i="16"/>
  <c r="P40" i="16"/>
  <c r="E41" i="16"/>
  <c r="H41" i="16"/>
  <c r="K41" i="16"/>
  <c r="N41" i="16"/>
  <c r="O41" i="16"/>
  <c r="P41" i="16"/>
  <c r="E42" i="16"/>
  <c r="H42" i="16"/>
  <c r="K42" i="16"/>
  <c r="N42" i="16"/>
  <c r="O42" i="16"/>
  <c r="P42" i="16"/>
  <c r="Q42" i="16"/>
  <c r="E43" i="16"/>
  <c r="H43" i="16"/>
  <c r="K43" i="16"/>
  <c r="N43" i="16"/>
  <c r="O43" i="16"/>
  <c r="P43" i="16"/>
  <c r="E44" i="16"/>
  <c r="H44" i="16"/>
  <c r="K44" i="16"/>
  <c r="N44" i="16"/>
  <c r="O44" i="16"/>
  <c r="P44" i="16"/>
  <c r="Q44" i="16" s="1"/>
  <c r="E45" i="16"/>
  <c r="H45" i="16"/>
  <c r="K45" i="16"/>
  <c r="N45" i="16"/>
  <c r="O45" i="16"/>
  <c r="P45" i="16"/>
  <c r="E48" i="16"/>
  <c r="H48" i="16"/>
  <c r="K48" i="16"/>
  <c r="N48" i="16"/>
  <c r="O48" i="16"/>
  <c r="P48" i="16"/>
  <c r="Q48" i="16"/>
  <c r="E49" i="16"/>
  <c r="H49" i="16"/>
  <c r="K49" i="16"/>
  <c r="N49" i="16"/>
  <c r="O49" i="16"/>
  <c r="P49" i="16"/>
  <c r="Q49" i="16" s="1"/>
  <c r="E50" i="16"/>
  <c r="H50" i="16"/>
  <c r="K50" i="16"/>
  <c r="N50" i="16"/>
  <c r="O50" i="16"/>
  <c r="P50" i="16"/>
  <c r="E51" i="16"/>
  <c r="H51" i="16"/>
  <c r="K51" i="16"/>
  <c r="N51" i="16"/>
  <c r="O51" i="16"/>
  <c r="P51" i="16"/>
  <c r="E52" i="16"/>
  <c r="H52" i="16"/>
  <c r="K52" i="16"/>
  <c r="N52" i="16"/>
  <c r="O52" i="16"/>
  <c r="Q52" i="16" s="1"/>
  <c r="P52" i="16"/>
  <c r="E53" i="16"/>
  <c r="H53" i="16"/>
  <c r="K53" i="16"/>
  <c r="N53" i="16"/>
  <c r="O53" i="16"/>
  <c r="P53" i="16"/>
  <c r="Q53" i="16" s="1"/>
  <c r="E54" i="16"/>
  <c r="H54" i="16"/>
  <c r="K54" i="16"/>
  <c r="N54" i="16"/>
  <c r="O54" i="16"/>
  <c r="P54" i="16"/>
  <c r="Q54" i="16" s="1"/>
  <c r="E55" i="16"/>
  <c r="H55" i="16"/>
  <c r="K55" i="16"/>
  <c r="N55" i="16"/>
  <c r="O55" i="16"/>
  <c r="P55" i="16"/>
  <c r="E56" i="16"/>
  <c r="H56" i="16"/>
  <c r="K56" i="16"/>
  <c r="N56" i="16"/>
  <c r="O56" i="16"/>
  <c r="P56" i="16"/>
  <c r="E4" i="15"/>
  <c r="H4" i="15"/>
  <c r="K4" i="15"/>
  <c r="N4" i="15"/>
  <c r="O4" i="15"/>
  <c r="P4" i="15"/>
  <c r="E5" i="15"/>
  <c r="H5" i="15"/>
  <c r="K5" i="15"/>
  <c r="N5" i="15"/>
  <c r="O5" i="15"/>
  <c r="P5" i="15"/>
  <c r="Q5" i="15"/>
  <c r="E6" i="15"/>
  <c r="H6" i="15"/>
  <c r="K6" i="15"/>
  <c r="N6" i="15"/>
  <c r="O6" i="15"/>
  <c r="P6" i="15"/>
  <c r="E7" i="15"/>
  <c r="H7" i="15"/>
  <c r="K7" i="15"/>
  <c r="N7" i="15"/>
  <c r="O7" i="15"/>
  <c r="P7" i="15"/>
  <c r="Q7" i="15" s="1"/>
  <c r="E8" i="15"/>
  <c r="H8" i="15"/>
  <c r="K8" i="15"/>
  <c r="N8" i="15"/>
  <c r="O8" i="15"/>
  <c r="P8" i="15"/>
  <c r="E9" i="15"/>
  <c r="H9" i="15"/>
  <c r="K9" i="15"/>
  <c r="N9" i="15"/>
  <c r="O9" i="15"/>
  <c r="P9" i="15"/>
  <c r="Q9" i="15" s="1"/>
  <c r="E10" i="15"/>
  <c r="H10" i="15"/>
  <c r="K10" i="15"/>
  <c r="N10" i="15"/>
  <c r="O10" i="15"/>
  <c r="P10" i="15"/>
  <c r="E11" i="15"/>
  <c r="H11" i="15"/>
  <c r="K11" i="15"/>
  <c r="N11" i="15"/>
  <c r="O11" i="15"/>
  <c r="P11" i="15"/>
  <c r="E12" i="15"/>
  <c r="H12" i="15"/>
  <c r="K12" i="15"/>
  <c r="N12" i="15"/>
  <c r="O12" i="15"/>
  <c r="P12" i="15"/>
  <c r="E15" i="15"/>
  <c r="H15" i="15"/>
  <c r="K15" i="15"/>
  <c r="N15" i="15"/>
  <c r="O15" i="15"/>
  <c r="P15" i="15"/>
  <c r="E16" i="15"/>
  <c r="H16" i="15"/>
  <c r="K16" i="15"/>
  <c r="N16" i="15"/>
  <c r="O16" i="15"/>
  <c r="P16" i="15"/>
  <c r="Q16" i="15" s="1"/>
  <c r="E17" i="15"/>
  <c r="H17" i="15"/>
  <c r="K17" i="15"/>
  <c r="N17" i="15"/>
  <c r="O17" i="15"/>
  <c r="P17" i="15"/>
  <c r="E18" i="15"/>
  <c r="H18" i="15"/>
  <c r="K18" i="15"/>
  <c r="N18" i="15"/>
  <c r="O18" i="15"/>
  <c r="P18" i="15"/>
  <c r="Q18" i="15" s="1"/>
  <c r="E19" i="15"/>
  <c r="H19" i="15"/>
  <c r="K19" i="15"/>
  <c r="N19" i="15"/>
  <c r="O19" i="15"/>
  <c r="P19" i="15"/>
  <c r="E20" i="15"/>
  <c r="H20" i="15"/>
  <c r="K20" i="15"/>
  <c r="N20" i="15"/>
  <c r="O20" i="15"/>
  <c r="P20" i="15"/>
  <c r="E21" i="15"/>
  <c r="H21" i="15"/>
  <c r="K21" i="15"/>
  <c r="N21" i="15"/>
  <c r="O21" i="15"/>
  <c r="P21" i="15"/>
  <c r="E22" i="15"/>
  <c r="H22" i="15"/>
  <c r="K22" i="15"/>
  <c r="N22" i="15"/>
  <c r="O22" i="15"/>
  <c r="Q22" i="15" s="1"/>
  <c r="P22" i="15"/>
  <c r="E23" i="15"/>
  <c r="H23" i="15"/>
  <c r="K23" i="15"/>
  <c r="N23" i="15"/>
  <c r="O23" i="15"/>
  <c r="P23" i="15"/>
  <c r="Q23" i="15" s="1"/>
  <c r="E26" i="15"/>
  <c r="H26" i="15"/>
  <c r="K26" i="15"/>
  <c r="N26" i="15"/>
  <c r="O26" i="15"/>
  <c r="P26" i="15"/>
  <c r="E27" i="15"/>
  <c r="H27" i="15"/>
  <c r="K27" i="15"/>
  <c r="N27" i="15"/>
  <c r="O27" i="15"/>
  <c r="P27" i="15"/>
  <c r="Q27" i="15" s="1"/>
  <c r="E28" i="15"/>
  <c r="H28" i="15"/>
  <c r="K28" i="15"/>
  <c r="N28" i="15"/>
  <c r="O28" i="15"/>
  <c r="P28" i="15"/>
  <c r="E29" i="15"/>
  <c r="H29" i="15"/>
  <c r="K29" i="15"/>
  <c r="N29" i="15"/>
  <c r="O29" i="15"/>
  <c r="P29" i="15"/>
  <c r="E30" i="15"/>
  <c r="H30" i="15"/>
  <c r="K30" i="15"/>
  <c r="N30" i="15"/>
  <c r="O30" i="15"/>
  <c r="P30" i="15"/>
  <c r="E31" i="15"/>
  <c r="H31" i="15"/>
  <c r="K31" i="15"/>
  <c r="N31" i="15"/>
  <c r="O31" i="15"/>
  <c r="Q31" i="15" s="1"/>
  <c r="P31" i="15"/>
  <c r="E32" i="15"/>
  <c r="H32" i="15"/>
  <c r="K32" i="15"/>
  <c r="N32" i="15"/>
  <c r="O32" i="15"/>
  <c r="P32" i="15"/>
  <c r="Q32" i="15" s="1"/>
  <c r="E33" i="15"/>
  <c r="H33" i="15"/>
  <c r="K33" i="15"/>
  <c r="N33" i="15"/>
  <c r="O33" i="15"/>
  <c r="P33" i="15"/>
  <c r="E34" i="15"/>
  <c r="H34" i="15"/>
  <c r="K34" i="15"/>
  <c r="N34" i="15"/>
  <c r="O34" i="15"/>
  <c r="P34" i="15"/>
  <c r="E37" i="15"/>
  <c r="H37" i="15"/>
  <c r="K37" i="15"/>
  <c r="N37" i="15"/>
  <c r="O37" i="15"/>
  <c r="P37" i="15"/>
  <c r="E38" i="15"/>
  <c r="H38" i="15"/>
  <c r="K38" i="15"/>
  <c r="N38" i="15"/>
  <c r="O38" i="15"/>
  <c r="P38" i="15"/>
  <c r="Q38" i="15" s="1"/>
  <c r="E39" i="15"/>
  <c r="H39" i="15"/>
  <c r="K39" i="15"/>
  <c r="N39" i="15"/>
  <c r="O39" i="15"/>
  <c r="P39" i="15"/>
  <c r="E40" i="15"/>
  <c r="H40" i="15"/>
  <c r="K40" i="15"/>
  <c r="N40" i="15"/>
  <c r="O40" i="15"/>
  <c r="P40" i="15"/>
  <c r="Q40" i="15" s="1"/>
  <c r="E41" i="15"/>
  <c r="H41" i="15"/>
  <c r="K41" i="15"/>
  <c r="N41" i="15"/>
  <c r="O41" i="15"/>
  <c r="P41" i="15"/>
  <c r="E42" i="15"/>
  <c r="H42" i="15"/>
  <c r="K42" i="15"/>
  <c r="N42" i="15"/>
  <c r="O42" i="15"/>
  <c r="P42" i="15"/>
  <c r="E43" i="15"/>
  <c r="H43" i="15"/>
  <c r="K43" i="15"/>
  <c r="N43" i="15"/>
  <c r="O43" i="15"/>
  <c r="P43" i="15"/>
  <c r="E44" i="15"/>
  <c r="H44" i="15"/>
  <c r="K44" i="15"/>
  <c r="N44" i="15"/>
  <c r="O44" i="15"/>
  <c r="Q44" i="15" s="1"/>
  <c r="P44" i="15"/>
  <c r="E45" i="15"/>
  <c r="H45" i="15"/>
  <c r="K45" i="15"/>
  <c r="N45" i="15"/>
  <c r="O45" i="15"/>
  <c r="P45" i="15"/>
  <c r="Q45" i="15" s="1"/>
  <c r="E48" i="15"/>
  <c r="H48" i="15"/>
  <c r="K48" i="15"/>
  <c r="N48" i="15"/>
  <c r="O48" i="15"/>
  <c r="P48" i="15"/>
  <c r="E49" i="15"/>
  <c r="H49" i="15"/>
  <c r="K49" i="15"/>
  <c r="N49" i="15"/>
  <c r="O49" i="15"/>
  <c r="P49" i="15"/>
  <c r="Q49" i="15" s="1"/>
  <c r="E50" i="15"/>
  <c r="H50" i="15"/>
  <c r="K50" i="15"/>
  <c r="N50" i="15"/>
  <c r="O50" i="15"/>
  <c r="P50" i="15"/>
  <c r="E51" i="15"/>
  <c r="H51" i="15"/>
  <c r="K51" i="15"/>
  <c r="N51" i="15"/>
  <c r="O51" i="15"/>
  <c r="P51" i="15"/>
  <c r="E52" i="15"/>
  <c r="H52" i="15"/>
  <c r="K52" i="15"/>
  <c r="N52" i="15"/>
  <c r="O52" i="15"/>
  <c r="P52" i="15"/>
  <c r="E53" i="15"/>
  <c r="H53" i="15"/>
  <c r="K53" i="15"/>
  <c r="N53" i="15"/>
  <c r="O53" i="15"/>
  <c r="Q53" i="15" s="1"/>
  <c r="P53" i="15"/>
  <c r="E54" i="15"/>
  <c r="H54" i="15"/>
  <c r="K54" i="15"/>
  <c r="N54" i="15"/>
  <c r="O54" i="15"/>
  <c r="P54" i="15"/>
  <c r="Q54" i="15" s="1"/>
  <c r="E55" i="15"/>
  <c r="H55" i="15"/>
  <c r="K55" i="15"/>
  <c r="N55" i="15"/>
  <c r="O55" i="15"/>
  <c r="P55" i="15"/>
  <c r="E56" i="15"/>
  <c r="H56" i="15"/>
  <c r="K56" i="15"/>
  <c r="N56" i="15"/>
  <c r="O56" i="15"/>
  <c r="P56" i="15"/>
  <c r="E4" i="14"/>
  <c r="H4" i="14"/>
  <c r="K4" i="14"/>
  <c r="N4" i="14"/>
  <c r="O4" i="14"/>
  <c r="P4" i="14"/>
  <c r="Q4" i="14" s="1"/>
  <c r="E5" i="14"/>
  <c r="H5" i="14"/>
  <c r="K5" i="14"/>
  <c r="N5" i="14"/>
  <c r="O5" i="14"/>
  <c r="P5" i="14"/>
  <c r="E6" i="14"/>
  <c r="H6" i="14"/>
  <c r="K6" i="14"/>
  <c r="N6" i="14"/>
  <c r="O6" i="14"/>
  <c r="P6" i="14"/>
  <c r="Q6" i="14" s="1"/>
  <c r="E7" i="14"/>
  <c r="H7" i="14"/>
  <c r="K7" i="14"/>
  <c r="N7" i="14"/>
  <c r="O7" i="14"/>
  <c r="P7" i="14"/>
  <c r="E8" i="14"/>
  <c r="H8" i="14"/>
  <c r="K8" i="14"/>
  <c r="N8" i="14"/>
  <c r="O8" i="14"/>
  <c r="P8" i="14"/>
  <c r="E9" i="14"/>
  <c r="H9" i="14"/>
  <c r="K9" i="14"/>
  <c r="N9" i="14"/>
  <c r="O9" i="14"/>
  <c r="P9" i="14"/>
  <c r="E10" i="14"/>
  <c r="H10" i="14"/>
  <c r="K10" i="14"/>
  <c r="N10" i="14"/>
  <c r="O10" i="14"/>
  <c r="Q10" i="14" s="1"/>
  <c r="P10" i="14"/>
  <c r="E11" i="14"/>
  <c r="H11" i="14"/>
  <c r="K11" i="14"/>
  <c r="N11" i="14"/>
  <c r="O11" i="14"/>
  <c r="P11" i="14"/>
  <c r="Q11" i="14" s="1"/>
  <c r="E12" i="14"/>
  <c r="H12" i="14"/>
  <c r="K12" i="14"/>
  <c r="N12" i="14"/>
  <c r="O12" i="14"/>
  <c r="P12" i="14"/>
  <c r="E15" i="14"/>
  <c r="H15" i="14"/>
  <c r="K15" i="14"/>
  <c r="N15" i="14"/>
  <c r="O15" i="14"/>
  <c r="P15" i="14"/>
  <c r="Q15" i="14" s="1"/>
  <c r="E16" i="14"/>
  <c r="H16" i="14"/>
  <c r="K16" i="14"/>
  <c r="N16" i="14"/>
  <c r="O16" i="14"/>
  <c r="P16" i="14"/>
  <c r="E17" i="14"/>
  <c r="H17" i="14"/>
  <c r="K17" i="14"/>
  <c r="N17" i="14"/>
  <c r="O17" i="14"/>
  <c r="P17" i="14"/>
  <c r="E18" i="14"/>
  <c r="H18" i="14"/>
  <c r="K18" i="14"/>
  <c r="N18" i="14"/>
  <c r="O18" i="14"/>
  <c r="P18" i="14"/>
  <c r="Q18" i="14" s="1"/>
  <c r="E19" i="14"/>
  <c r="H19" i="14"/>
  <c r="K19" i="14"/>
  <c r="N19" i="14"/>
  <c r="O19" i="14"/>
  <c r="P19" i="14"/>
  <c r="E20" i="14"/>
  <c r="H20" i="14"/>
  <c r="K20" i="14"/>
  <c r="N20" i="14"/>
  <c r="O20" i="14"/>
  <c r="P20" i="14"/>
  <c r="E21" i="14"/>
  <c r="H21" i="14"/>
  <c r="K21" i="14"/>
  <c r="N21" i="14"/>
  <c r="O21" i="14"/>
  <c r="Q21" i="14" s="1"/>
  <c r="P21" i="14"/>
  <c r="E22" i="14"/>
  <c r="H22" i="14"/>
  <c r="K22" i="14"/>
  <c r="N22" i="14"/>
  <c r="O22" i="14"/>
  <c r="P22" i="14"/>
  <c r="Q22" i="14" s="1"/>
  <c r="E23" i="14"/>
  <c r="H23" i="14"/>
  <c r="K23" i="14"/>
  <c r="N23" i="14"/>
  <c r="O23" i="14"/>
  <c r="P23" i="14"/>
  <c r="E26" i="14"/>
  <c r="H26" i="14"/>
  <c r="K26" i="14"/>
  <c r="N26" i="14"/>
  <c r="O26" i="14"/>
  <c r="P26" i="14"/>
  <c r="Q26" i="14" s="1"/>
  <c r="E27" i="14"/>
  <c r="H27" i="14"/>
  <c r="K27" i="14"/>
  <c r="N27" i="14"/>
  <c r="O27" i="14"/>
  <c r="P27" i="14"/>
  <c r="E28" i="14"/>
  <c r="H28" i="14"/>
  <c r="K28" i="14"/>
  <c r="N28" i="14"/>
  <c r="O28" i="14"/>
  <c r="P28" i="14"/>
  <c r="E29" i="14"/>
  <c r="H29" i="14"/>
  <c r="K29" i="14"/>
  <c r="N29" i="14"/>
  <c r="O29" i="14"/>
  <c r="P29" i="14"/>
  <c r="E30" i="14"/>
  <c r="H30" i="14"/>
  <c r="K30" i="14"/>
  <c r="N30" i="14"/>
  <c r="O30" i="14"/>
  <c r="P30" i="14"/>
  <c r="E31" i="14"/>
  <c r="H31" i="14"/>
  <c r="K31" i="14"/>
  <c r="N31" i="14"/>
  <c r="O31" i="14"/>
  <c r="P31" i="14"/>
  <c r="E32" i="14"/>
  <c r="H32" i="14"/>
  <c r="K32" i="14"/>
  <c r="N32" i="14"/>
  <c r="O32" i="14"/>
  <c r="Q32" i="14" s="1"/>
  <c r="P32" i="14"/>
  <c r="E33" i="14"/>
  <c r="H33" i="14"/>
  <c r="K33" i="14"/>
  <c r="N33" i="14"/>
  <c r="O33" i="14"/>
  <c r="P33" i="14"/>
  <c r="Q33" i="14" s="1"/>
  <c r="E34" i="14"/>
  <c r="H34" i="14"/>
  <c r="K34" i="14"/>
  <c r="N34" i="14"/>
  <c r="O34" i="14"/>
  <c r="P34" i="14"/>
  <c r="Q34" i="14" s="1"/>
  <c r="E37" i="14"/>
  <c r="H37" i="14"/>
  <c r="K37" i="14"/>
  <c r="N37" i="14"/>
  <c r="O37" i="14"/>
  <c r="P37" i="14"/>
  <c r="E38" i="14"/>
  <c r="H38" i="14"/>
  <c r="K38" i="14"/>
  <c r="N38" i="14"/>
  <c r="O38" i="14"/>
  <c r="P38" i="14"/>
  <c r="E39" i="14"/>
  <c r="H39" i="14"/>
  <c r="K39" i="14"/>
  <c r="N39" i="14"/>
  <c r="O39" i="14"/>
  <c r="Q39" i="14" s="1"/>
  <c r="P39" i="14"/>
  <c r="E40" i="14"/>
  <c r="H40" i="14"/>
  <c r="K40" i="14"/>
  <c r="N40" i="14"/>
  <c r="O40" i="14"/>
  <c r="P40" i="14"/>
  <c r="Q40" i="14" s="1"/>
  <c r="E41" i="14"/>
  <c r="H41" i="14"/>
  <c r="K41" i="14"/>
  <c r="N41" i="14"/>
  <c r="O41" i="14"/>
  <c r="P41" i="14"/>
  <c r="Q41" i="14" s="1"/>
  <c r="E42" i="14"/>
  <c r="H42" i="14"/>
  <c r="K42" i="14"/>
  <c r="N42" i="14"/>
  <c r="O42" i="14"/>
  <c r="P42" i="14"/>
  <c r="E43" i="14"/>
  <c r="H43" i="14"/>
  <c r="K43" i="14"/>
  <c r="N43" i="14"/>
  <c r="O43" i="14"/>
  <c r="P43" i="14"/>
  <c r="Q43" i="14" s="1"/>
  <c r="E44" i="14"/>
  <c r="H44" i="14"/>
  <c r="K44" i="14"/>
  <c r="N44" i="14"/>
  <c r="O44" i="14"/>
  <c r="P44" i="14"/>
  <c r="E45" i="14"/>
  <c r="H45" i="14"/>
  <c r="K45" i="14"/>
  <c r="N45" i="14"/>
  <c r="O45" i="14"/>
  <c r="P45" i="14"/>
  <c r="E48" i="14"/>
  <c r="H48" i="14"/>
  <c r="K48" i="14"/>
  <c r="N48" i="14"/>
  <c r="O48" i="14"/>
  <c r="P48" i="14"/>
  <c r="Q48" i="14" s="1"/>
  <c r="E49" i="14"/>
  <c r="H49" i="14"/>
  <c r="K49" i="14"/>
  <c r="N49" i="14"/>
  <c r="O49" i="14"/>
  <c r="P49" i="14"/>
  <c r="E50" i="14"/>
  <c r="H50" i="14"/>
  <c r="K50" i="14"/>
  <c r="N50" i="14"/>
  <c r="O50" i="14"/>
  <c r="P50" i="14"/>
  <c r="Q50" i="14" s="1"/>
  <c r="E51" i="14"/>
  <c r="H51" i="14"/>
  <c r="K51" i="14"/>
  <c r="N51" i="14"/>
  <c r="O51" i="14"/>
  <c r="P51" i="14"/>
  <c r="E52" i="14"/>
  <c r="H52" i="14"/>
  <c r="K52" i="14"/>
  <c r="N52" i="14"/>
  <c r="O52" i="14"/>
  <c r="P52" i="14"/>
  <c r="E53" i="14"/>
  <c r="H53" i="14"/>
  <c r="K53" i="14"/>
  <c r="N53" i="14"/>
  <c r="O53" i="14"/>
  <c r="P53" i="14"/>
  <c r="E54" i="14"/>
  <c r="H54" i="14"/>
  <c r="K54" i="14"/>
  <c r="N54" i="14"/>
  <c r="O54" i="14"/>
  <c r="P54" i="14"/>
  <c r="Q54" i="14"/>
  <c r="E55" i="14"/>
  <c r="H55" i="14"/>
  <c r="K55" i="14"/>
  <c r="N55" i="14"/>
  <c r="O55" i="14"/>
  <c r="P55" i="14"/>
  <c r="Q55" i="14" s="1"/>
  <c r="E56" i="14"/>
  <c r="H56" i="14"/>
  <c r="K56" i="14"/>
  <c r="N56" i="14"/>
  <c r="O56" i="14"/>
  <c r="P56" i="14"/>
  <c r="Q56" i="14" s="1"/>
  <c r="E4" i="13"/>
  <c r="H4" i="13"/>
  <c r="K4" i="13"/>
  <c r="N4" i="13"/>
  <c r="O4" i="13"/>
  <c r="P4" i="13"/>
  <c r="E5" i="13"/>
  <c r="H5" i="13"/>
  <c r="K5" i="13"/>
  <c r="N5" i="13"/>
  <c r="O5" i="13"/>
  <c r="P5" i="13"/>
  <c r="Q5" i="13" s="1"/>
  <c r="E6" i="13"/>
  <c r="H6" i="13"/>
  <c r="K6" i="13"/>
  <c r="N6" i="13"/>
  <c r="O6" i="13"/>
  <c r="P6" i="13"/>
  <c r="E7" i="13"/>
  <c r="H7" i="13"/>
  <c r="K7" i="13"/>
  <c r="N7" i="13"/>
  <c r="O7" i="13"/>
  <c r="P7" i="13"/>
  <c r="E8" i="13"/>
  <c r="H8" i="13"/>
  <c r="K8" i="13"/>
  <c r="N8" i="13"/>
  <c r="O8" i="13"/>
  <c r="P8" i="13"/>
  <c r="E9" i="13"/>
  <c r="H9" i="13"/>
  <c r="K9" i="13"/>
  <c r="N9" i="13"/>
  <c r="O9" i="13"/>
  <c r="Q9" i="13" s="1"/>
  <c r="P9" i="13"/>
  <c r="E10" i="13"/>
  <c r="H10" i="13"/>
  <c r="K10" i="13"/>
  <c r="N10" i="13"/>
  <c r="O10" i="13"/>
  <c r="P10" i="13"/>
  <c r="Q10" i="13" s="1"/>
  <c r="E11" i="13"/>
  <c r="H11" i="13"/>
  <c r="K11" i="13"/>
  <c r="N11" i="13"/>
  <c r="O11" i="13"/>
  <c r="P11" i="13"/>
  <c r="E12" i="13"/>
  <c r="H12" i="13"/>
  <c r="K12" i="13"/>
  <c r="N12" i="13"/>
  <c r="O12" i="13"/>
  <c r="P12" i="13"/>
  <c r="E15" i="13"/>
  <c r="H15" i="13"/>
  <c r="K15" i="13"/>
  <c r="N15" i="13"/>
  <c r="O15" i="13"/>
  <c r="P15" i="13"/>
  <c r="E16" i="13"/>
  <c r="H16" i="13"/>
  <c r="K16" i="13"/>
  <c r="N16" i="13"/>
  <c r="O16" i="13"/>
  <c r="P16" i="13"/>
  <c r="E17" i="13"/>
  <c r="H17" i="13"/>
  <c r="K17" i="13"/>
  <c r="N17" i="13"/>
  <c r="O17" i="13"/>
  <c r="P17" i="13"/>
  <c r="E18" i="13"/>
  <c r="H18" i="13"/>
  <c r="K18" i="13"/>
  <c r="N18" i="13"/>
  <c r="O18" i="13"/>
  <c r="Q18" i="13" s="1"/>
  <c r="P18" i="13"/>
  <c r="E19" i="13"/>
  <c r="H19" i="13"/>
  <c r="K19" i="13"/>
  <c r="N19" i="13"/>
  <c r="O19" i="13"/>
  <c r="P19" i="13"/>
  <c r="Q19" i="13" s="1"/>
  <c r="E20" i="13"/>
  <c r="H20" i="13"/>
  <c r="K20" i="13"/>
  <c r="N20" i="13"/>
  <c r="O20" i="13"/>
  <c r="P20" i="13"/>
  <c r="E21" i="13"/>
  <c r="H21" i="13"/>
  <c r="K21" i="13"/>
  <c r="N21" i="13"/>
  <c r="O21" i="13"/>
  <c r="P21" i="13"/>
  <c r="E22" i="13"/>
  <c r="H22" i="13"/>
  <c r="K22" i="13"/>
  <c r="N22" i="13"/>
  <c r="O22" i="13"/>
  <c r="Q22" i="13" s="1"/>
  <c r="P22" i="13"/>
  <c r="E23" i="13"/>
  <c r="H23" i="13"/>
  <c r="K23" i="13"/>
  <c r="N23" i="13"/>
  <c r="O23" i="13"/>
  <c r="P23" i="13"/>
  <c r="E26" i="13"/>
  <c r="H26" i="13"/>
  <c r="K26" i="13"/>
  <c r="N26" i="13"/>
  <c r="O26" i="13"/>
  <c r="P26" i="13"/>
  <c r="E27" i="13"/>
  <c r="H27" i="13"/>
  <c r="K27" i="13"/>
  <c r="N27" i="13"/>
  <c r="O27" i="13"/>
  <c r="Q27" i="13" s="1"/>
  <c r="P27" i="13"/>
  <c r="E28" i="13"/>
  <c r="H28" i="13"/>
  <c r="K28" i="13"/>
  <c r="N28" i="13"/>
  <c r="O28" i="13"/>
  <c r="P28" i="13"/>
  <c r="Q28" i="13" s="1"/>
  <c r="E29" i="13"/>
  <c r="H29" i="13"/>
  <c r="K29" i="13"/>
  <c r="N29" i="13"/>
  <c r="O29" i="13"/>
  <c r="P29" i="13"/>
  <c r="E30" i="13"/>
  <c r="H30" i="13"/>
  <c r="K30" i="13"/>
  <c r="N30" i="13"/>
  <c r="O30" i="13"/>
  <c r="P30" i="13"/>
  <c r="E31" i="13"/>
  <c r="H31" i="13"/>
  <c r="K31" i="13"/>
  <c r="N31" i="13"/>
  <c r="O31" i="13"/>
  <c r="Q31" i="13" s="1"/>
  <c r="P31" i="13"/>
  <c r="E32" i="13"/>
  <c r="H32" i="13"/>
  <c r="K32" i="13"/>
  <c r="N32" i="13"/>
  <c r="O32" i="13"/>
  <c r="P32" i="13"/>
  <c r="Q32" i="13" s="1"/>
  <c r="E33" i="13"/>
  <c r="H33" i="13"/>
  <c r="K33" i="13"/>
  <c r="N33" i="13"/>
  <c r="O33" i="13"/>
  <c r="P33" i="13"/>
  <c r="E34" i="13"/>
  <c r="H34" i="13"/>
  <c r="K34" i="13"/>
  <c r="N34" i="13"/>
  <c r="O34" i="13"/>
  <c r="P34" i="13"/>
  <c r="E37" i="13"/>
  <c r="H37" i="13"/>
  <c r="K37" i="13"/>
  <c r="N37" i="13"/>
  <c r="O37" i="13"/>
  <c r="P37" i="13"/>
  <c r="E38" i="13"/>
  <c r="H38" i="13"/>
  <c r="K38" i="13"/>
  <c r="N38" i="13"/>
  <c r="O38" i="13"/>
  <c r="P38" i="13"/>
  <c r="Q38" i="13" s="1"/>
  <c r="E39" i="13"/>
  <c r="H39" i="13"/>
  <c r="K39" i="13"/>
  <c r="N39" i="13"/>
  <c r="O39" i="13"/>
  <c r="P39" i="13"/>
  <c r="E40" i="13"/>
  <c r="H40" i="13"/>
  <c r="K40" i="13"/>
  <c r="N40" i="13"/>
  <c r="O40" i="13"/>
  <c r="P40" i="13"/>
  <c r="Q40" i="13"/>
  <c r="E41" i="13"/>
  <c r="H41" i="13"/>
  <c r="K41" i="13"/>
  <c r="N41" i="13"/>
  <c r="O41" i="13"/>
  <c r="P41" i="13"/>
  <c r="Q41" i="13" s="1"/>
  <c r="E42" i="13"/>
  <c r="H42" i="13"/>
  <c r="K42" i="13"/>
  <c r="N42" i="13"/>
  <c r="O42" i="13"/>
  <c r="P42" i="13"/>
  <c r="Q42" i="13" s="1"/>
  <c r="E43" i="13"/>
  <c r="H43" i="13"/>
  <c r="K43" i="13"/>
  <c r="N43" i="13"/>
  <c r="O43" i="13"/>
  <c r="P43" i="13"/>
  <c r="E44" i="13"/>
  <c r="H44" i="13"/>
  <c r="K44" i="13"/>
  <c r="N44" i="13"/>
  <c r="O44" i="13"/>
  <c r="P44" i="13"/>
  <c r="E45" i="13"/>
  <c r="H45" i="13"/>
  <c r="K45" i="13"/>
  <c r="N45" i="13"/>
  <c r="O45" i="13"/>
  <c r="P45" i="13"/>
  <c r="E48" i="13"/>
  <c r="H48" i="13"/>
  <c r="K48" i="13"/>
  <c r="N48" i="13"/>
  <c r="O48" i="13"/>
  <c r="P48" i="13"/>
  <c r="E49" i="13"/>
  <c r="H49" i="13"/>
  <c r="K49" i="13"/>
  <c r="N49" i="13"/>
  <c r="O49" i="13"/>
  <c r="P49" i="13"/>
  <c r="Q49" i="13"/>
  <c r="E50" i="13"/>
  <c r="H50" i="13"/>
  <c r="K50" i="13"/>
  <c r="N50" i="13"/>
  <c r="O50" i="13"/>
  <c r="P50" i="13"/>
  <c r="Q50" i="13" s="1"/>
  <c r="E51" i="13"/>
  <c r="H51" i="13"/>
  <c r="K51" i="13"/>
  <c r="N51" i="13"/>
  <c r="O51" i="13"/>
  <c r="P51" i="13"/>
  <c r="Q51" i="13" s="1"/>
  <c r="E52" i="13"/>
  <c r="H52" i="13"/>
  <c r="K52" i="13"/>
  <c r="N52" i="13"/>
  <c r="O52" i="13"/>
  <c r="P52" i="13"/>
  <c r="E53" i="13"/>
  <c r="H53" i="13"/>
  <c r="K53" i="13"/>
  <c r="N53" i="13"/>
  <c r="O53" i="13"/>
  <c r="P53" i="13"/>
  <c r="E54" i="13"/>
  <c r="H54" i="13"/>
  <c r="K54" i="13"/>
  <c r="N54" i="13"/>
  <c r="O54" i="13"/>
  <c r="P54" i="13"/>
  <c r="E55" i="13"/>
  <c r="H55" i="13"/>
  <c r="K55" i="13"/>
  <c r="N55" i="13"/>
  <c r="O55" i="13"/>
  <c r="P55" i="13"/>
  <c r="E56" i="13"/>
  <c r="H56" i="13"/>
  <c r="K56" i="13"/>
  <c r="N56" i="13"/>
  <c r="O56" i="13"/>
  <c r="P56" i="13"/>
  <c r="E4" i="11"/>
  <c r="H4" i="11"/>
  <c r="K4" i="11"/>
  <c r="N4" i="11"/>
  <c r="O4" i="11"/>
  <c r="P4" i="11"/>
  <c r="Q4" i="11" s="1"/>
  <c r="E5" i="11"/>
  <c r="H5" i="11"/>
  <c r="K5" i="11"/>
  <c r="N5" i="11"/>
  <c r="O5" i="11"/>
  <c r="Q5" i="11" s="1"/>
  <c r="P5" i="11"/>
  <c r="E6" i="11"/>
  <c r="H6" i="11"/>
  <c r="K6" i="11"/>
  <c r="N6" i="11"/>
  <c r="O6" i="11"/>
  <c r="P6" i="11"/>
  <c r="Q6" i="11" s="1"/>
  <c r="E7" i="11"/>
  <c r="H7" i="11"/>
  <c r="K7" i="11"/>
  <c r="N7" i="11"/>
  <c r="O7" i="11"/>
  <c r="P7" i="11"/>
  <c r="Q7" i="11" s="1"/>
  <c r="E8" i="11"/>
  <c r="H8" i="11"/>
  <c r="K8" i="11"/>
  <c r="N8" i="11"/>
  <c r="O8" i="11"/>
  <c r="P8" i="11"/>
  <c r="Q8" i="11" s="1"/>
  <c r="E9" i="11"/>
  <c r="H9" i="11"/>
  <c r="K9" i="11"/>
  <c r="N9" i="11"/>
  <c r="O9" i="11"/>
  <c r="P9" i="11"/>
  <c r="E10" i="11"/>
  <c r="H10" i="11"/>
  <c r="K10" i="11"/>
  <c r="N10" i="11"/>
  <c r="O10" i="11"/>
  <c r="P10" i="11"/>
  <c r="E11" i="11"/>
  <c r="H11" i="11"/>
  <c r="K11" i="11"/>
  <c r="N11" i="11"/>
  <c r="O11" i="11"/>
  <c r="P11" i="11"/>
  <c r="Q11" i="11" s="1"/>
  <c r="E12" i="11"/>
  <c r="H12" i="11"/>
  <c r="K12" i="11"/>
  <c r="N12" i="11"/>
  <c r="O12" i="11"/>
  <c r="P12" i="11"/>
  <c r="E15" i="11"/>
  <c r="H15" i="11"/>
  <c r="K15" i="11"/>
  <c r="N15" i="11"/>
  <c r="O15" i="11"/>
  <c r="P15" i="11"/>
  <c r="Q15" i="11" s="1"/>
  <c r="E16" i="11"/>
  <c r="H16" i="11"/>
  <c r="K16" i="11"/>
  <c r="N16" i="11"/>
  <c r="O16" i="11"/>
  <c r="P16" i="11"/>
  <c r="Q16" i="11" s="1"/>
  <c r="E17" i="11"/>
  <c r="H17" i="11"/>
  <c r="K17" i="11"/>
  <c r="N17" i="11"/>
  <c r="O17" i="11"/>
  <c r="P17" i="11"/>
  <c r="E18" i="11"/>
  <c r="H18" i="11"/>
  <c r="K18" i="11"/>
  <c r="N18" i="11"/>
  <c r="O18" i="11"/>
  <c r="P18" i="11"/>
  <c r="Q18" i="11"/>
  <c r="E19" i="11"/>
  <c r="H19" i="11"/>
  <c r="K19" i="11"/>
  <c r="N19" i="11"/>
  <c r="O19" i="11"/>
  <c r="P19" i="11"/>
  <c r="E20" i="11"/>
  <c r="H20" i="11"/>
  <c r="K20" i="11"/>
  <c r="N20" i="11"/>
  <c r="O20" i="11"/>
  <c r="P20" i="11"/>
  <c r="Q20" i="11" s="1"/>
  <c r="E21" i="11"/>
  <c r="H21" i="11"/>
  <c r="K21" i="11"/>
  <c r="N21" i="11"/>
  <c r="O21" i="11"/>
  <c r="P21" i="11"/>
  <c r="E22" i="11"/>
  <c r="H22" i="11"/>
  <c r="K22" i="11"/>
  <c r="N22" i="11"/>
  <c r="O22" i="11"/>
  <c r="P22" i="11"/>
  <c r="Q22" i="11" s="1"/>
  <c r="E23" i="11"/>
  <c r="H23" i="11"/>
  <c r="K23" i="11"/>
  <c r="N23" i="11"/>
  <c r="O23" i="11"/>
  <c r="P23" i="11"/>
  <c r="E26" i="11"/>
  <c r="H26" i="11"/>
  <c r="K26" i="11"/>
  <c r="N26" i="11"/>
  <c r="O26" i="11"/>
  <c r="P26" i="11"/>
  <c r="E27" i="11"/>
  <c r="H27" i="11"/>
  <c r="K27" i="11"/>
  <c r="N27" i="11"/>
  <c r="O27" i="11"/>
  <c r="P27" i="11"/>
  <c r="Q27" i="11" s="1"/>
  <c r="E28" i="11"/>
  <c r="H28" i="11"/>
  <c r="K28" i="11"/>
  <c r="N28" i="11"/>
  <c r="O28" i="11"/>
  <c r="Q28" i="11" s="1"/>
  <c r="P28" i="11"/>
  <c r="E29" i="11"/>
  <c r="H29" i="11"/>
  <c r="K29" i="11"/>
  <c r="N29" i="11"/>
  <c r="O29" i="11"/>
  <c r="P29" i="11"/>
  <c r="E30" i="11"/>
  <c r="H30" i="11"/>
  <c r="K30" i="11"/>
  <c r="N30" i="11"/>
  <c r="O30" i="11"/>
  <c r="Q30" i="11" s="1"/>
  <c r="P30" i="11"/>
  <c r="E31" i="11"/>
  <c r="H31" i="11"/>
  <c r="K31" i="11"/>
  <c r="N31" i="11"/>
  <c r="O31" i="11"/>
  <c r="P31" i="11"/>
  <c r="Q31" i="11" s="1"/>
  <c r="E32" i="11"/>
  <c r="H32" i="11"/>
  <c r="K32" i="11"/>
  <c r="N32" i="11"/>
  <c r="O32" i="11"/>
  <c r="P32" i="11"/>
  <c r="Q32" i="11" s="1"/>
  <c r="E33" i="11"/>
  <c r="H33" i="11"/>
  <c r="K33" i="11"/>
  <c r="N33" i="11"/>
  <c r="O33" i="11"/>
  <c r="P33" i="11"/>
  <c r="E34" i="11"/>
  <c r="H34" i="11"/>
  <c r="K34" i="11"/>
  <c r="N34" i="11"/>
  <c r="O34" i="11"/>
  <c r="P34" i="11"/>
  <c r="Q34" i="11" s="1"/>
  <c r="E37" i="11"/>
  <c r="H37" i="11"/>
  <c r="K37" i="11"/>
  <c r="N37" i="11"/>
  <c r="O37" i="11"/>
  <c r="P37" i="11"/>
  <c r="Q37" i="11" s="1"/>
  <c r="E38" i="11"/>
  <c r="H38" i="11"/>
  <c r="K38" i="11"/>
  <c r="N38" i="11"/>
  <c r="O38" i="11"/>
  <c r="P38" i="11"/>
  <c r="E39" i="11"/>
  <c r="H39" i="11"/>
  <c r="K39" i="11"/>
  <c r="N39" i="11"/>
  <c r="O39" i="11"/>
  <c r="P39" i="11"/>
  <c r="Q39" i="11" s="1"/>
  <c r="E40" i="11"/>
  <c r="H40" i="11"/>
  <c r="K40" i="11"/>
  <c r="N40" i="11"/>
  <c r="O40" i="11"/>
  <c r="P40" i="11"/>
  <c r="E41" i="11"/>
  <c r="H41" i="11"/>
  <c r="K41" i="11"/>
  <c r="N41" i="11"/>
  <c r="O41" i="11"/>
  <c r="P41" i="11"/>
  <c r="Q41" i="11" s="1"/>
  <c r="E42" i="11"/>
  <c r="H42" i="11"/>
  <c r="K42" i="11"/>
  <c r="N42" i="11"/>
  <c r="O42" i="11"/>
  <c r="P42" i="11"/>
  <c r="E43" i="11"/>
  <c r="H43" i="11"/>
  <c r="K43" i="11"/>
  <c r="N43" i="11"/>
  <c r="O43" i="11"/>
  <c r="P43" i="11"/>
  <c r="Q43" i="11" s="1"/>
  <c r="E44" i="11"/>
  <c r="H44" i="11"/>
  <c r="K44" i="11"/>
  <c r="N44" i="11"/>
  <c r="O44" i="11"/>
  <c r="P44" i="11"/>
  <c r="E45" i="11"/>
  <c r="H45" i="11"/>
  <c r="K45" i="11"/>
  <c r="N45" i="11"/>
  <c r="O45" i="11"/>
  <c r="Q45" i="11" s="1"/>
  <c r="P45" i="11"/>
  <c r="E48" i="11"/>
  <c r="H48" i="11"/>
  <c r="K48" i="11"/>
  <c r="N48" i="11"/>
  <c r="O48" i="11"/>
  <c r="P48" i="11"/>
  <c r="Q48" i="11"/>
  <c r="E49" i="11"/>
  <c r="H49" i="11"/>
  <c r="K49" i="11"/>
  <c r="N49" i="11"/>
  <c r="O49" i="11"/>
  <c r="P49" i="11"/>
  <c r="E50" i="11"/>
  <c r="H50" i="11"/>
  <c r="K50" i="11"/>
  <c r="N50" i="11"/>
  <c r="O50" i="11"/>
  <c r="P50" i="11"/>
  <c r="E51" i="11"/>
  <c r="H51" i="11"/>
  <c r="K51" i="11"/>
  <c r="N51" i="11"/>
  <c r="O51" i="11"/>
  <c r="P51" i="11"/>
  <c r="Q51" i="11" s="1"/>
  <c r="E52" i="11"/>
  <c r="H52" i="11"/>
  <c r="K52" i="11"/>
  <c r="N52" i="11"/>
  <c r="O52" i="11"/>
  <c r="P52" i="11"/>
  <c r="E53" i="11"/>
  <c r="H53" i="11"/>
  <c r="K53" i="11"/>
  <c r="N53" i="11"/>
  <c r="O53" i="11"/>
  <c r="P53" i="11"/>
  <c r="E54" i="11"/>
  <c r="H54" i="11"/>
  <c r="K54" i="11"/>
  <c r="N54" i="11"/>
  <c r="O54" i="11"/>
  <c r="P54" i="11"/>
  <c r="E55" i="11"/>
  <c r="H55" i="11"/>
  <c r="K55" i="11"/>
  <c r="N55" i="11"/>
  <c r="O55" i="11"/>
  <c r="P55" i="11"/>
  <c r="Q55" i="11"/>
  <c r="E56" i="11"/>
  <c r="H56" i="11"/>
  <c r="K56" i="11"/>
  <c r="N56" i="11"/>
  <c r="O56" i="11"/>
  <c r="P56" i="11"/>
  <c r="E4" i="10"/>
  <c r="H4" i="10"/>
  <c r="K4" i="10"/>
  <c r="N4" i="10"/>
  <c r="O4" i="10"/>
  <c r="P4" i="10"/>
  <c r="E5" i="10"/>
  <c r="H5" i="10"/>
  <c r="K5" i="10"/>
  <c r="N5" i="10"/>
  <c r="O5" i="10"/>
  <c r="P5" i="10"/>
  <c r="E6" i="10"/>
  <c r="H6" i="10"/>
  <c r="K6" i="10"/>
  <c r="N6" i="10"/>
  <c r="O6" i="10"/>
  <c r="P6" i="10"/>
  <c r="Q6" i="10" s="1"/>
  <c r="E7" i="10"/>
  <c r="H7" i="10"/>
  <c r="K7" i="10"/>
  <c r="N7" i="10"/>
  <c r="O7" i="10"/>
  <c r="P7" i="10"/>
  <c r="E8" i="10"/>
  <c r="H8" i="10"/>
  <c r="K8" i="10"/>
  <c r="N8" i="10"/>
  <c r="O8" i="10"/>
  <c r="P8" i="10"/>
  <c r="E9" i="10"/>
  <c r="H9" i="10"/>
  <c r="K9" i="10"/>
  <c r="N9" i="10"/>
  <c r="O9" i="10"/>
  <c r="Q9" i="10" s="1"/>
  <c r="P9" i="10"/>
  <c r="E10" i="10"/>
  <c r="H10" i="10"/>
  <c r="K10" i="10"/>
  <c r="N10" i="10"/>
  <c r="O10" i="10"/>
  <c r="P10" i="10"/>
  <c r="E11" i="10"/>
  <c r="H11" i="10"/>
  <c r="K11" i="10"/>
  <c r="N11" i="10"/>
  <c r="O11" i="10"/>
  <c r="P11" i="10"/>
  <c r="E12" i="10"/>
  <c r="H12" i="10"/>
  <c r="K12" i="10"/>
  <c r="N12" i="10"/>
  <c r="O12" i="10"/>
  <c r="P12" i="10"/>
  <c r="E15" i="10"/>
  <c r="H15" i="10"/>
  <c r="K15" i="10"/>
  <c r="N15" i="10"/>
  <c r="O15" i="10"/>
  <c r="P15" i="10"/>
  <c r="Q15" i="10" s="1"/>
  <c r="E16" i="10"/>
  <c r="H16" i="10"/>
  <c r="K16" i="10"/>
  <c r="N16" i="10"/>
  <c r="O16" i="10"/>
  <c r="P16" i="10"/>
  <c r="Q16" i="10" s="1"/>
  <c r="E17" i="10"/>
  <c r="H17" i="10"/>
  <c r="K17" i="10"/>
  <c r="N17" i="10"/>
  <c r="O17" i="10"/>
  <c r="P17" i="10"/>
  <c r="E18" i="10"/>
  <c r="H18" i="10"/>
  <c r="K18" i="10"/>
  <c r="N18" i="10"/>
  <c r="O18" i="10"/>
  <c r="P18" i="10"/>
  <c r="E19" i="10"/>
  <c r="H19" i="10"/>
  <c r="K19" i="10"/>
  <c r="N19" i="10"/>
  <c r="O19" i="10"/>
  <c r="P19" i="10"/>
  <c r="Q19" i="10" s="1"/>
  <c r="E20" i="10"/>
  <c r="H20" i="10"/>
  <c r="K20" i="10"/>
  <c r="N20" i="10"/>
  <c r="O20" i="10"/>
  <c r="P20" i="10"/>
  <c r="E21" i="10"/>
  <c r="H21" i="10"/>
  <c r="K21" i="10"/>
  <c r="N21" i="10"/>
  <c r="O21" i="10"/>
  <c r="P21" i="10"/>
  <c r="E22" i="10"/>
  <c r="H22" i="10"/>
  <c r="K22" i="10"/>
  <c r="N22" i="10"/>
  <c r="O22" i="10"/>
  <c r="Q22" i="10" s="1"/>
  <c r="P22" i="10"/>
  <c r="E23" i="10"/>
  <c r="H23" i="10"/>
  <c r="K23" i="10"/>
  <c r="N23" i="10"/>
  <c r="O23" i="10"/>
  <c r="P23" i="10"/>
  <c r="Q23" i="10" s="1"/>
  <c r="E26" i="10"/>
  <c r="H26" i="10"/>
  <c r="K26" i="10"/>
  <c r="N26" i="10"/>
  <c r="O26" i="10"/>
  <c r="P26" i="10"/>
  <c r="E27" i="10"/>
  <c r="H27" i="10"/>
  <c r="K27" i="10"/>
  <c r="N27" i="10"/>
  <c r="O27" i="10"/>
  <c r="P27" i="10"/>
  <c r="E28" i="10"/>
  <c r="H28" i="10"/>
  <c r="K28" i="10"/>
  <c r="N28" i="10"/>
  <c r="O28" i="10"/>
  <c r="P28" i="10"/>
  <c r="E29" i="10"/>
  <c r="H29" i="10"/>
  <c r="K29" i="10"/>
  <c r="N29" i="10"/>
  <c r="O29" i="10"/>
  <c r="P29" i="10"/>
  <c r="E30" i="10"/>
  <c r="H30" i="10"/>
  <c r="K30" i="10"/>
  <c r="N30" i="10"/>
  <c r="O30" i="10"/>
  <c r="P30" i="10"/>
  <c r="E31" i="10"/>
  <c r="H31" i="10"/>
  <c r="K31" i="10"/>
  <c r="N31" i="10"/>
  <c r="O31" i="10"/>
  <c r="Q31" i="10" s="1"/>
  <c r="P31" i="10"/>
  <c r="E32" i="10"/>
  <c r="H32" i="10"/>
  <c r="K32" i="10"/>
  <c r="N32" i="10"/>
  <c r="O32" i="10"/>
  <c r="P32" i="10"/>
  <c r="Q32" i="10" s="1"/>
  <c r="E33" i="10"/>
  <c r="H33" i="10"/>
  <c r="K33" i="10"/>
  <c r="N33" i="10"/>
  <c r="O33" i="10"/>
  <c r="P33" i="10"/>
  <c r="Q33" i="10" s="1"/>
  <c r="E34" i="10"/>
  <c r="H34" i="10"/>
  <c r="K34" i="10"/>
  <c r="N34" i="10"/>
  <c r="O34" i="10"/>
  <c r="P34" i="10"/>
  <c r="E37" i="10"/>
  <c r="H37" i="10"/>
  <c r="K37" i="10"/>
  <c r="N37" i="10"/>
  <c r="O37" i="10"/>
  <c r="P37" i="10"/>
  <c r="Q37" i="10" s="1"/>
  <c r="E38" i="10"/>
  <c r="H38" i="10"/>
  <c r="K38" i="10"/>
  <c r="N38" i="10"/>
  <c r="O38" i="10"/>
  <c r="P38" i="10"/>
  <c r="Q38" i="10" s="1"/>
  <c r="E39" i="10"/>
  <c r="H39" i="10"/>
  <c r="K39" i="10"/>
  <c r="N39" i="10"/>
  <c r="O39" i="10"/>
  <c r="P39" i="10"/>
  <c r="E40" i="10"/>
  <c r="H40" i="10"/>
  <c r="K40" i="10"/>
  <c r="N40" i="10"/>
  <c r="O40" i="10"/>
  <c r="P40" i="10"/>
  <c r="E41" i="10"/>
  <c r="H41" i="10"/>
  <c r="K41" i="10"/>
  <c r="N41" i="10"/>
  <c r="O41" i="10"/>
  <c r="P41" i="10"/>
  <c r="E42" i="10"/>
  <c r="H42" i="10"/>
  <c r="K42" i="10"/>
  <c r="N42" i="10"/>
  <c r="O42" i="10"/>
  <c r="P42" i="10"/>
  <c r="Q42" i="10" s="1"/>
  <c r="E43" i="10"/>
  <c r="H43" i="10"/>
  <c r="K43" i="10"/>
  <c r="N43" i="10"/>
  <c r="O43" i="10"/>
  <c r="P43" i="10"/>
  <c r="E44" i="10"/>
  <c r="H44" i="10"/>
  <c r="K44" i="10"/>
  <c r="N44" i="10"/>
  <c r="O44" i="10"/>
  <c r="P44" i="10"/>
  <c r="Q44" i="10"/>
  <c r="E45" i="10"/>
  <c r="H45" i="10"/>
  <c r="K45" i="10"/>
  <c r="N45" i="10"/>
  <c r="O45" i="10"/>
  <c r="P45" i="10"/>
  <c r="E48" i="10"/>
  <c r="H48" i="10"/>
  <c r="K48" i="10"/>
  <c r="N48" i="10"/>
  <c r="O48" i="10"/>
  <c r="P48" i="10"/>
  <c r="E49" i="10"/>
  <c r="H49" i="10"/>
  <c r="K49" i="10"/>
  <c r="N49" i="10"/>
  <c r="O49" i="10"/>
  <c r="P49" i="10"/>
  <c r="Q49" i="10"/>
  <c r="E50" i="10"/>
  <c r="H50" i="10"/>
  <c r="K50" i="10"/>
  <c r="N50" i="10"/>
  <c r="O50" i="10"/>
  <c r="P50" i="10"/>
  <c r="E51" i="10"/>
  <c r="H51" i="10"/>
  <c r="K51" i="10"/>
  <c r="N51" i="10"/>
  <c r="O51" i="10"/>
  <c r="P51" i="10"/>
  <c r="Q51" i="10" s="1"/>
  <c r="E52" i="10"/>
  <c r="H52" i="10"/>
  <c r="K52" i="10"/>
  <c r="N52" i="10"/>
  <c r="O52" i="10"/>
  <c r="P52" i="10"/>
  <c r="E53" i="10"/>
  <c r="H53" i="10"/>
  <c r="K53" i="10"/>
  <c r="N53" i="10"/>
  <c r="O53" i="10"/>
  <c r="P53" i="10"/>
  <c r="Q53" i="10"/>
  <c r="E54" i="10"/>
  <c r="H54" i="10"/>
  <c r="K54" i="10"/>
  <c r="N54" i="10"/>
  <c r="O54" i="10"/>
  <c r="P54" i="10"/>
  <c r="E55" i="10"/>
  <c r="H55" i="10"/>
  <c r="K55" i="10"/>
  <c r="N55" i="10"/>
  <c r="O55" i="10"/>
  <c r="P55" i="10"/>
  <c r="Q55" i="10" s="1"/>
  <c r="E56" i="10"/>
  <c r="H56" i="10"/>
  <c r="K56" i="10"/>
  <c r="N56" i="10"/>
  <c r="O56" i="10"/>
  <c r="P56" i="10"/>
  <c r="E4" i="9"/>
  <c r="H4" i="9"/>
  <c r="K4" i="9"/>
  <c r="N4" i="9"/>
  <c r="O4" i="9"/>
  <c r="P4" i="9"/>
  <c r="E5" i="9"/>
  <c r="H5" i="9"/>
  <c r="K5" i="9"/>
  <c r="N5" i="9"/>
  <c r="O5" i="9"/>
  <c r="Q5" i="9" s="1"/>
  <c r="P5" i="9"/>
  <c r="E6" i="9"/>
  <c r="H6" i="9"/>
  <c r="K6" i="9"/>
  <c r="N6" i="9"/>
  <c r="O6" i="9"/>
  <c r="P6" i="9"/>
  <c r="Q6" i="9" s="1"/>
  <c r="E7" i="9"/>
  <c r="H7" i="9"/>
  <c r="K7" i="9"/>
  <c r="N7" i="9"/>
  <c r="O7" i="9"/>
  <c r="P7" i="9"/>
  <c r="E8" i="9"/>
  <c r="H8" i="9"/>
  <c r="K8" i="9"/>
  <c r="N8" i="9"/>
  <c r="O8" i="9"/>
  <c r="P8" i="9"/>
  <c r="E9" i="9"/>
  <c r="H9" i="9"/>
  <c r="K9" i="9"/>
  <c r="N9" i="9"/>
  <c r="O9" i="9"/>
  <c r="Q9" i="9" s="1"/>
  <c r="P9" i="9"/>
  <c r="E10" i="9"/>
  <c r="H10" i="9"/>
  <c r="K10" i="9"/>
  <c r="N10" i="9"/>
  <c r="O10" i="9"/>
  <c r="P10" i="9"/>
  <c r="Q10" i="9" s="1"/>
  <c r="E11" i="9"/>
  <c r="H11" i="9"/>
  <c r="K11" i="9"/>
  <c r="N11" i="9"/>
  <c r="O11" i="9"/>
  <c r="P11" i="9"/>
  <c r="E12" i="9"/>
  <c r="H12" i="9"/>
  <c r="K12" i="9"/>
  <c r="N12" i="9"/>
  <c r="O12" i="9"/>
  <c r="P12" i="9"/>
  <c r="E15" i="9"/>
  <c r="H15" i="9"/>
  <c r="K15" i="9"/>
  <c r="N15" i="9"/>
  <c r="O15" i="9"/>
  <c r="P15" i="9"/>
  <c r="Q15" i="9" s="1"/>
  <c r="E16" i="9"/>
  <c r="H16" i="9"/>
  <c r="K16" i="9"/>
  <c r="N16" i="9"/>
  <c r="O16" i="9"/>
  <c r="P16" i="9"/>
  <c r="Q16" i="9" s="1"/>
  <c r="E17" i="9"/>
  <c r="H17" i="9"/>
  <c r="K17" i="9"/>
  <c r="N17" i="9"/>
  <c r="O17" i="9"/>
  <c r="P17" i="9"/>
  <c r="E18" i="9"/>
  <c r="H18" i="9"/>
  <c r="K18" i="9"/>
  <c r="N18" i="9"/>
  <c r="O18" i="9"/>
  <c r="P18" i="9"/>
  <c r="E19" i="9"/>
  <c r="H19" i="9"/>
  <c r="K19" i="9"/>
  <c r="N19" i="9"/>
  <c r="O19" i="9"/>
  <c r="P19" i="9"/>
  <c r="Q19" i="9" s="1"/>
  <c r="E20" i="9"/>
  <c r="H20" i="9"/>
  <c r="K20" i="9"/>
  <c r="N20" i="9"/>
  <c r="O20" i="9"/>
  <c r="P20" i="9"/>
  <c r="E21" i="9"/>
  <c r="H21" i="9"/>
  <c r="K21" i="9"/>
  <c r="N21" i="9"/>
  <c r="O21" i="9"/>
  <c r="P21" i="9"/>
  <c r="E22" i="9"/>
  <c r="H22" i="9"/>
  <c r="K22" i="9"/>
  <c r="N22" i="9"/>
  <c r="O22" i="9"/>
  <c r="Q22" i="9" s="1"/>
  <c r="P22" i="9"/>
  <c r="E23" i="9"/>
  <c r="H23" i="9"/>
  <c r="K23" i="9"/>
  <c r="N23" i="9"/>
  <c r="O23" i="9"/>
  <c r="P23" i="9"/>
  <c r="Q23" i="9" s="1"/>
  <c r="E26" i="9"/>
  <c r="H26" i="9"/>
  <c r="K26" i="9"/>
  <c r="N26" i="9"/>
  <c r="O26" i="9"/>
  <c r="P26" i="9"/>
  <c r="E27" i="9"/>
  <c r="H27" i="9"/>
  <c r="K27" i="9"/>
  <c r="N27" i="9"/>
  <c r="O27" i="9"/>
  <c r="P27" i="9"/>
  <c r="E28" i="9"/>
  <c r="H28" i="9"/>
  <c r="K28" i="9"/>
  <c r="N28" i="9"/>
  <c r="O28" i="9"/>
  <c r="P28" i="9"/>
  <c r="E29" i="9"/>
  <c r="H29" i="9"/>
  <c r="K29" i="9"/>
  <c r="N29" i="9"/>
  <c r="O29" i="9"/>
  <c r="P29" i="9"/>
  <c r="E30" i="9"/>
  <c r="H30" i="9"/>
  <c r="K30" i="9"/>
  <c r="N30" i="9"/>
  <c r="O30" i="9"/>
  <c r="P30" i="9"/>
  <c r="E31" i="9"/>
  <c r="H31" i="9"/>
  <c r="K31" i="9"/>
  <c r="N31" i="9"/>
  <c r="O31" i="9"/>
  <c r="P31" i="9"/>
  <c r="Q31" i="9"/>
  <c r="E32" i="9"/>
  <c r="H32" i="9"/>
  <c r="K32" i="9"/>
  <c r="N32" i="9"/>
  <c r="O32" i="9"/>
  <c r="P32" i="9"/>
  <c r="Q32" i="9" s="1"/>
  <c r="E33" i="9"/>
  <c r="H33" i="9"/>
  <c r="K33" i="9"/>
  <c r="N33" i="9"/>
  <c r="O33" i="9"/>
  <c r="P33" i="9"/>
  <c r="Q33" i="9" s="1"/>
  <c r="E34" i="9"/>
  <c r="H34" i="9"/>
  <c r="K34" i="9"/>
  <c r="N34" i="9"/>
  <c r="O34" i="9"/>
  <c r="P34" i="9"/>
  <c r="E37" i="9"/>
  <c r="H37" i="9"/>
  <c r="K37" i="9"/>
  <c r="N37" i="9"/>
  <c r="O37" i="9"/>
  <c r="P37" i="9"/>
  <c r="Q37" i="9" s="1"/>
  <c r="E38" i="9"/>
  <c r="H38" i="9"/>
  <c r="K38" i="9"/>
  <c r="N38" i="9"/>
  <c r="O38" i="9"/>
  <c r="P38" i="9"/>
  <c r="Q38" i="9" s="1"/>
  <c r="E39" i="9"/>
  <c r="H39" i="9"/>
  <c r="K39" i="9"/>
  <c r="N39" i="9"/>
  <c r="O39" i="9"/>
  <c r="P39" i="9"/>
  <c r="E40" i="9"/>
  <c r="H40" i="9"/>
  <c r="K40" i="9"/>
  <c r="N40" i="9"/>
  <c r="O40" i="9"/>
  <c r="P40" i="9"/>
  <c r="E41" i="9"/>
  <c r="H41" i="9"/>
  <c r="K41" i="9"/>
  <c r="N41" i="9"/>
  <c r="O41" i="9"/>
  <c r="P41" i="9"/>
  <c r="Q41" i="9" s="1"/>
  <c r="E42" i="9"/>
  <c r="H42" i="9"/>
  <c r="K42" i="9"/>
  <c r="N42" i="9"/>
  <c r="O42" i="9"/>
  <c r="P42" i="9"/>
  <c r="E43" i="9"/>
  <c r="H43" i="9"/>
  <c r="K43" i="9"/>
  <c r="N43" i="9"/>
  <c r="O43" i="9"/>
  <c r="P43" i="9"/>
  <c r="E44" i="9"/>
  <c r="H44" i="9"/>
  <c r="K44" i="9"/>
  <c r="N44" i="9"/>
  <c r="O44" i="9"/>
  <c r="P44" i="9"/>
  <c r="Q44" i="9"/>
  <c r="E45" i="9"/>
  <c r="H45" i="9"/>
  <c r="K45" i="9"/>
  <c r="N45" i="9"/>
  <c r="O45" i="9"/>
  <c r="P45" i="9"/>
  <c r="E48" i="9"/>
  <c r="H48" i="9"/>
  <c r="K48" i="9"/>
  <c r="N48" i="9"/>
  <c r="O48" i="9"/>
  <c r="P48" i="9"/>
  <c r="E49" i="9"/>
  <c r="H49" i="9"/>
  <c r="K49" i="9"/>
  <c r="N49" i="9"/>
  <c r="O49" i="9"/>
  <c r="Q49" i="9" s="1"/>
  <c r="P49" i="9"/>
  <c r="E50" i="9"/>
  <c r="H50" i="9"/>
  <c r="K50" i="9"/>
  <c r="N50" i="9"/>
  <c r="O50" i="9"/>
  <c r="P50" i="9"/>
  <c r="Q50" i="9" s="1"/>
  <c r="E51" i="9"/>
  <c r="H51" i="9"/>
  <c r="K51" i="9"/>
  <c r="N51" i="9"/>
  <c r="O51" i="9"/>
  <c r="P51" i="9"/>
  <c r="E52" i="9"/>
  <c r="H52" i="9"/>
  <c r="K52" i="9"/>
  <c r="N52" i="9"/>
  <c r="O52" i="9"/>
  <c r="P52" i="9"/>
  <c r="E53" i="9"/>
  <c r="H53" i="9"/>
  <c r="K53" i="9"/>
  <c r="N53" i="9"/>
  <c r="O53" i="9"/>
  <c r="Q53" i="9" s="1"/>
  <c r="P53" i="9"/>
  <c r="E54" i="9"/>
  <c r="H54" i="9"/>
  <c r="K54" i="9"/>
  <c r="N54" i="9"/>
  <c r="O54" i="9"/>
  <c r="P54" i="9"/>
  <c r="Q54" i="9" s="1"/>
  <c r="E55" i="9"/>
  <c r="H55" i="9"/>
  <c r="K55" i="9"/>
  <c r="N55" i="9"/>
  <c r="O55" i="9"/>
  <c r="P55" i="9"/>
  <c r="Q55" i="9" s="1"/>
  <c r="E56" i="9"/>
  <c r="H56" i="9"/>
  <c r="K56" i="9"/>
  <c r="N56" i="9"/>
  <c r="O56" i="9"/>
  <c r="P56" i="9"/>
  <c r="E4" i="8"/>
  <c r="H4" i="8"/>
  <c r="K4" i="8"/>
  <c r="N4" i="8"/>
  <c r="O4" i="8"/>
  <c r="P4" i="8"/>
  <c r="Q4" i="8" s="1"/>
  <c r="E5" i="8"/>
  <c r="H5" i="8"/>
  <c r="K5" i="8"/>
  <c r="N5" i="8"/>
  <c r="O5" i="8"/>
  <c r="P5" i="8"/>
  <c r="Q5" i="8" s="1"/>
  <c r="E6" i="8"/>
  <c r="H6" i="8"/>
  <c r="K6" i="8"/>
  <c r="N6" i="8"/>
  <c r="O6" i="8"/>
  <c r="P6" i="8"/>
  <c r="E7" i="8"/>
  <c r="H7" i="8"/>
  <c r="K7" i="8"/>
  <c r="N7" i="8"/>
  <c r="O7" i="8"/>
  <c r="P7" i="8"/>
  <c r="Q7" i="8"/>
  <c r="E8" i="8"/>
  <c r="H8" i="8"/>
  <c r="K8" i="8"/>
  <c r="N8" i="8"/>
  <c r="O8" i="8"/>
  <c r="P8" i="8"/>
  <c r="E9" i="8"/>
  <c r="H9" i="8"/>
  <c r="K9" i="8"/>
  <c r="N9" i="8"/>
  <c r="O9" i="8"/>
  <c r="P9" i="8"/>
  <c r="Q9" i="8" s="1"/>
  <c r="E10" i="8"/>
  <c r="H10" i="8"/>
  <c r="K10" i="8"/>
  <c r="N10" i="8"/>
  <c r="O10" i="8"/>
  <c r="P10" i="8"/>
  <c r="E11" i="8"/>
  <c r="H11" i="8"/>
  <c r="K11" i="8"/>
  <c r="N11" i="8"/>
  <c r="O11" i="8"/>
  <c r="P11" i="8"/>
  <c r="Q11" i="8"/>
  <c r="E12" i="8"/>
  <c r="H12" i="8"/>
  <c r="K12" i="8"/>
  <c r="N12" i="8"/>
  <c r="O12" i="8"/>
  <c r="P12" i="8"/>
  <c r="Q12" i="8" s="1"/>
  <c r="E15" i="8"/>
  <c r="H15" i="8"/>
  <c r="K15" i="8"/>
  <c r="N15" i="8"/>
  <c r="O15" i="8"/>
  <c r="P15" i="8"/>
  <c r="E16" i="8"/>
  <c r="H16" i="8"/>
  <c r="K16" i="8"/>
  <c r="N16" i="8"/>
  <c r="O16" i="8"/>
  <c r="P16" i="8"/>
  <c r="Q16" i="8"/>
  <c r="E17" i="8"/>
  <c r="H17" i="8"/>
  <c r="K17" i="8"/>
  <c r="N17" i="8"/>
  <c r="O17" i="8"/>
  <c r="P17" i="8"/>
  <c r="Q17" i="8" s="1"/>
  <c r="E18" i="8"/>
  <c r="H18" i="8"/>
  <c r="K18" i="8"/>
  <c r="N18" i="8"/>
  <c r="O18" i="8"/>
  <c r="P18" i="8"/>
  <c r="Q18" i="8" s="1"/>
  <c r="E19" i="8"/>
  <c r="H19" i="8"/>
  <c r="K19" i="8"/>
  <c r="N19" i="8"/>
  <c r="O19" i="8"/>
  <c r="P19" i="8"/>
  <c r="E20" i="8"/>
  <c r="H20" i="8"/>
  <c r="K20" i="8"/>
  <c r="N20" i="8"/>
  <c r="O20" i="8"/>
  <c r="P20" i="8"/>
  <c r="E21" i="8"/>
  <c r="H21" i="8"/>
  <c r="K21" i="8"/>
  <c r="N21" i="8"/>
  <c r="O21" i="8"/>
  <c r="P21" i="8"/>
  <c r="E22" i="8"/>
  <c r="H22" i="8"/>
  <c r="K22" i="8"/>
  <c r="N22" i="8"/>
  <c r="O22" i="8"/>
  <c r="P22" i="8"/>
  <c r="E23" i="8"/>
  <c r="H23" i="8"/>
  <c r="K23" i="8"/>
  <c r="N23" i="8"/>
  <c r="O23" i="8"/>
  <c r="P23" i="8"/>
  <c r="E26" i="8"/>
  <c r="H26" i="8"/>
  <c r="K26" i="8"/>
  <c r="N26" i="8"/>
  <c r="O26" i="8"/>
  <c r="P26" i="8"/>
  <c r="Q26" i="8" s="1"/>
  <c r="E27" i="8"/>
  <c r="H27" i="8"/>
  <c r="K27" i="8"/>
  <c r="N27" i="8"/>
  <c r="O27" i="8"/>
  <c r="P27" i="8"/>
  <c r="Q27" i="8" s="1"/>
  <c r="E28" i="8"/>
  <c r="H28" i="8"/>
  <c r="K28" i="8"/>
  <c r="N28" i="8"/>
  <c r="O28" i="8"/>
  <c r="P28" i="8"/>
  <c r="E29" i="8"/>
  <c r="H29" i="8"/>
  <c r="K29" i="8"/>
  <c r="N29" i="8"/>
  <c r="O29" i="8"/>
  <c r="P29" i="8"/>
  <c r="E30" i="8"/>
  <c r="H30" i="8"/>
  <c r="K30" i="8"/>
  <c r="N30" i="8"/>
  <c r="O30" i="8"/>
  <c r="P30" i="8"/>
  <c r="Q30" i="8" s="1"/>
  <c r="E31" i="8"/>
  <c r="H31" i="8"/>
  <c r="K31" i="8"/>
  <c r="N31" i="8"/>
  <c r="O31" i="8"/>
  <c r="P31" i="8"/>
  <c r="E32" i="8"/>
  <c r="H32" i="8"/>
  <c r="K32" i="8"/>
  <c r="N32" i="8"/>
  <c r="O32" i="8"/>
  <c r="P32" i="8"/>
  <c r="E33" i="8"/>
  <c r="H33" i="8"/>
  <c r="K33" i="8"/>
  <c r="N33" i="8"/>
  <c r="O33" i="8"/>
  <c r="P33" i="8"/>
  <c r="Q33" i="8"/>
  <c r="E34" i="8"/>
  <c r="H34" i="8"/>
  <c r="K34" i="8"/>
  <c r="N34" i="8"/>
  <c r="O34" i="8"/>
  <c r="P34" i="8"/>
  <c r="E37" i="8"/>
  <c r="H37" i="8"/>
  <c r="K37" i="8"/>
  <c r="N37" i="8"/>
  <c r="O37" i="8"/>
  <c r="P37" i="8"/>
  <c r="E38" i="8"/>
  <c r="H38" i="8"/>
  <c r="K38" i="8"/>
  <c r="N38" i="8"/>
  <c r="O38" i="8"/>
  <c r="Q38" i="8" s="1"/>
  <c r="P38" i="8"/>
  <c r="E39" i="8"/>
  <c r="H39" i="8"/>
  <c r="K39" i="8"/>
  <c r="N39" i="8"/>
  <c r="O39" i="8"/>
  <c r="P39" i="8"/>
  <c r="Q39" i="8" s="1"/>
  <c r="E40" i="8"/>
  <c r="H40" i="8"/>
  <c r="K40" i="8"/>
  <c r="N40" i="8"/>
  <c r="O40" i="8"/>
  <c r="P40" i="8"/>
  <c r="E41" i="8"/>
  <c r="H41" i="8"/>
  <c r="K41" i="8"/>
  <c r="N41" i="8"/>
  <c r="O41" i="8"/>
  <c r="P41" i="8"/>
  <c r="E42" i="8"/>
  <c r="H42" i="8"/>
  <c r="K42" i="8"/>
  <c r="N42" i="8"/>
  <c r="O42" i="8"/>
  <c r="Q42" i="8" s="1"/>
  <c r="P42" i="8"/>
  <c r="E43" i="8"/>
  <c r="H43" i="8"/>
  <c r="K43" i="8"/>
  <c r="N43" i="8"/>
  <c r="O43" i="8"/>
  <c r="P43" i="8"/>
  <c r="Q43" i="8" s="1"/>
  <c r="E44" i="8"/>
  <c r="H44" i="8"/>
  <c r="K44" i="8"/>
  <c r="N44" i="8"/>
  <c r="O44" i="8"/>
  <c r="P44" i="8"/>
  <c r="Q44" i="8" s="1"/>
  <c r="E45" i="8"/>
  <c r="H45" i="8"/>
  <c r="K45" i="8"/>
  <c r="N45" i="8"/>
  <c r="O45" i="8"/>
  <c r="P45" i="8"/>
  <c r="E48" i="8"/>
  <c r="H48" i="8"/>
  <c r="K48" i="8"/>
  <c r="N48" i="8"/>
  <c r="O48" i="8"/>
  <c r="P48" i="8"/>
  <c r="Q48" i="8" s="1"/>
  <c r="E49" i="8"/>
  <c r="H49" i="8"/>
  <c r="K49" i="8"/>
  <c r="N49" i="8"/>
  <c r="O49" i="8"/>
  <c r="P49" i="8"/>
  <c r="Q49" i="8" s="1"/>
  <c r="E50" i="8"/>
  <c r="H50" i="8"/>
  <c r="K50" i="8"/>
  <c r="N50" i="8"/>
  <c r="O50" i="8"/>
  <c r="P50" i="8"/>
  <c r="E51" i="8"/>
  <c r="H51" i="8"/>
  <c r="K51" i="8"/>
  <c r="N51" i="8"/>
  <c r="O51" i="8"/>
  <c r="P51" i="8"/>
  <c r="E52" i="8"/>
  <c r="H52" i="8"/>
  <c r="K52" i="8"/>
  <c r="N52" i="8"/>
  <c r="O52" i="8"/>
  <c r="P52" i="8"/>
  <c r="Q52" i="8" s="1"/>
  <c r="E53" i="8"/>
  <c r="H53" i="8"/>
  <c r="K53" i="8"/>
  <c r="N53" i="8"/>
  <c r="O53" i="8"/>
  <c r="P53" i="8"/>
  <c r="E54" i="8"/>
  <c r="H54" i="8"/>
  <c r="K54" i="8"/>
  <c r="N54" i="8"/>
  <c r="O54" i="8"/>
  <c r="P54" i="8"/>
  <c r="E55" i="8"/>
  <c r="H55" i="8"/>
  <c r="K55" i="8"/>
  <c r="N55" i="8"/>
  <c r="O55" i="8"/>
  <c r="Q55" i="8" s="1"/>
  <c r="P55" i="8"/>
  <c r="E56" i="8"/>
  <c r="H56" i="8"/>
  <c r="K56" i="8"/>
  <c r="N56" i="8"/>
  <c r="O56" i="8"/>
  <c r="P56" i="8"/>
  <c r="Q56" i="8" s="1"/>
  <c r="E4" i="7"/>
  <c r="H4" i="7"/>
  <c r="K4" i="7"/>
  <c r="N4" i="7"/>
  <c r="O4" i="7"/>
  <c r="P4" i="7"/>
  <c r="Q4" i="7" s="1"/>
  <c r="E5" i="7"/>
  <c r="H5" i="7"/>
  <c r="K5" i="7"/>
  <c r="N5" i="7"/>
  <c r="O5" i="7"/>
  <c r="P5" i="7"/>
  <c r="Q5" i="7" s="1"/>
  <c r="E6" i="7"/>
  <c r="H6" i="7"/>
  <c r="K6" i="7"/>
  <c r="N6" i="7"/>
  <c r="O6" i="7"/>
  <c r="P6" i="7"/>
  <c r="E7" i="7"/>
  <c r="H7" i="7"/>
  <c r="K7" i="7"/>
  <c r="N7" i="7"/>
  <c r="O7" i="7"/>
  <c r="P7" i="7"/>
  <c r="Q7" i="7" s="1"/>
  <c r="E8" i="7"/>
  <c r="H8" i="7"/>
  <c r="K8" i="7"/>
  <c r="N8" i="7"/>
  <c r="O8" i="7"/>
  <c r="P8" i="7"/>
  <c r="Q8" i="7" s="1"/>
  <c r="E9" i="7"/>
  <c r="H9" i="7"/>
  <c r="K9" i="7"/>
  <c r="N9" i="7"/>
  <c r="O9" i="7"/>
  <c r="P9" i="7"/>
  <c r="Q9" i="7" s="1"/>
  <c r="E10" i="7"/>
  <c r="H10" i="7"/>
  <c r="K10" i="7"/>
  <c r="N10" i="7"/>
  <c r="O10" i="7"/>
  <c r="P10" i="7"/>
  <c r="E11" i="7"/>
  <c r="H11" i="7"/>
  <c r="K11" i="7"/>
  <c r="N11" i="7"/>
  <c r="O11" i="7"/>
  <c r="P11" i="7"/>
  <c r="Q11" i="7" s="1"/>
  <c r="E12" i="7"/>
  <c r="H12" i="7"/>
  <c r="K12" i="7"/>
  <c r="N12" i="7"/>
  <c r="O12" i="7"/>
  <c r="P12" i="7"/>
  <c r="E15" i="7"/>
  <c r="H15" i="7"/>
  <c r="K15" i="7"/>
  <c r="N15" i="7"/>
  <c r="O15" i="7"/>
  <c r="P15" i="7"/>
  <c r="E16" i="7"/>
  <c r="H16" i="7"/>
  <c r="K16" i="7"/>
  <c r="N16" i="7"/>
  <c r="O16" i="7"/>
  <c r="P16" i="7"/>
  <c r="Q16" i="7" s="1"/>
  <c r="E17" i="7"/>
  <c r="H17" i="7"/>
  <c r="K17" i="7"/>
  <c r="N17" i="7"/>
  <c r="O17" i="7"/>
  <c r="P17" i="7"/>
  <c r="E18" i="7"/>
  <c r="H18" i="7"/>
  <c r="K18" i="7"/>
  <c r="N18" i="7"/>
  <c r="O18" i="7"/>
  <c r="P18" i="7"/>
  <c r="Q18" i="7" s="1"/>
  <c r="E19" i="7"/>
  <c r="H19" i="7"/>
  <c r="K19" i="7"/>
  <c r="N19" i="7"/>
  <c r="O19" i="7"/>
  <c r="P19" i="7"/>
  <c r="E20" i="7"/>
  <c r="H20" i="7"/>
  <c r="K20" i="7"/>
  <c r="N20" i="7"/>
  <c r="O20" i="7"/>
  <c r="P20" i="7"/>
  <c r="Q20" i="7" s="1"/>
  <c r="E21" i="7"/>
  <c r="H21" i="7"/>
  <c r="K21" i="7"/>
  <c r="N21" i="7"/>
  <c r="O21" i="7"/>
  <c r="P21" i="7"/>
  <c r="E22" i="7"/>
  <c r="H22" i="7"/>
  <c r="K22" i="7"/>
  <c r="N22" i="7"/>
  <c r="O22" i="7"/>
  <c r="P22" i="7"/>
  <c r="Q22" i="7" s="1"/>
  <c r="E23" i="7"/>
  <c r="H23" i="7"/>
  <c r="K23" i="7"/>
  <c r="N23" i="7"/>
  <c r="O23" i="7"/>
  <c r="P23" i="7"/>
  <c r="E26" i="7"/>
  <c r="H26" i="7"/>
  <c r="K26" i="7"/>
  <c r="N26" i="7"/>
  <c r="O26" i="7"/>
  <c r="P26" i="7"/>
  <c r="E27" i="7"/>
  <c r="H27" i="7"/>
  <c r="K27" i="7"/>
  <c r="N27" i="7"/>
  <c r="O27" i="7"/>
  <c r="P27" i="7"/>
  <c r="E28" i="7"/>
  <c r="H28" i="7"/>
  <c r="K28" i="7"/>
  <c r="N28" i="7"/>
  <c r="O28" i="7"/>
  <c r="P28" i="7"/>
  <c r="E29" i="7"/>
  <c r="H29" i="7"/>
  <c r="K29" i="7"/>
  <c r="N29" i="7"/>
  <c r="O29" i="7"/>
  <c r="P29" i="7"/>
  <c r="Q29" i="7"/>
  <c r="E30" i="7"/>
  <c r="H30" i="7"/>
  <c r="K30" i="7"/>
  <c r="N30" i="7"/>
  <c r="O30" i="7"/>
  <c r="P30" i="7"/>
  <c r="E31" i="7"/>
  <c r="H31" i="7"/>
  <c r="K31" i="7"/>
  <c r="N31" i="7"/>
  <c r="O31" i="7"/>
  <c r="P31" i="7"/>
  <c r="Q31" i="7" s="1"/>
  <c r="E32" i="7"/>
  <c r="H32" i="7"/>
  <c r="K32" i="7"/>
  <c r="N32" i="7"/>
  <c r="O32" i="7"/>
  <c r="P32" i="7"/>
  <c r="E33" i="7"/>
  <c r="H33" i="7"/>
  <c r="K33" i="7"/>
  <c r="N33" i="7"/>
  <c r="O33" i="7"/>
  <c r="P33" i="7"/>
  <c r="Q33" i="7" s="1"/>
  <c r="E34" i="7"/>
  <c r="H34" i="7"/>
  <c r="K34" i="7"/>
  <c r="N34" i="7"/>
  <c r="O34" i="7"/>
  <c r="P34" i="7"/>
  <c r="E37" i="7"/>
  <c r="H37" i="7"/>
  <c r="K37" i="7"/>
  <c r="N37" i="7"/>
  <c r="O37" i="7"/>
  <c r="P37" i="7"/>
  <c r="E38" i="7"/>
  <c r="H38" i="7"/>
  <c r="K38" i="7"/>
  <c r="N38" i="7"/>
  <c r="O38" i="7"/>
  <c r="Q38" i="7" s="1"/>
  <c r="P38" i="7"/>
  <c r="E39" i="7"/>
  <c r="H39" i="7"/>
  <c r="K39" i="7"/>
  <c r="N39" i="7"/>
  <c r="O39" i="7"/>
  <c r="P39" i="7"/>
  <c r="Q39" i="7" s="1"/>
  <c r="E40" i="7"/>
  <c r="H40" i="7"/>
  <c r="K40" i="7"/>
  <c r="N40" i="7"/>
  <c r="O40" i="7"/>
  <c r="P40" i="7"/>
  <c r="Q40" i="7" s="1"/>
  <c r="E41" i="7"/>
  <c r="H41" i="7"/>
  <c r="K41" i="7"/>
  <c r="N41" i="7"/>
  <c r="O41" i="7"/>
  <c r="P41" i="7"/>
  <c r="E42" i="7"/>
  <c r="H42" i="7"/>
  <c r="K42" i="7"/>
  <c r="N42" i="7"/>
  <c r="O42" i="7"/>
  <c r="P42" i="7"/>
  <c r="Q42" i="7" s="1"/>
  <c r="E43" i="7"/>
  <c r="H43" i="7"/>
  <c r="K43" i="7"/>
  <c r="N43" i="7"/>
  <c r="O43" i="7"/>
  <c r="P43" i="7"/>
  <c r="E44" i="7"/>
  <c r="H44" i="7"/>
  <c r="K44" i="7"/>
  <c r="N44" i="7"/>
  <c r="O44" i="7"/>
  <c r="P44" i="7"/>
  <c r="E45" i="7"/>
  <c r="H45" i="7"/>
  <c r="K45" i="7"/>
  <c r="N45" i="7"/>
  <c r="O45" i="7"/>
  <c r="P45" i="7"/>
  <c r="E48" i="7"/>
  <c r="H48" i="7"/>
  <c r="K48" i="7"/>
  <c r="N48" i="7"/>
  <c r="O48" i="7"/>
  <c r="P48" i="7"/>
  <c r="E49" i="7"/>
  <c r="H49" i="7"/>
  <c r="K49" i="7"/>
  <c r="N49" i="7"/>
  <c r="O49" i="7"/>
  <c r="P49" i="7"/>
  <c r="E50" i="7"/>
  <c r="H50" i="7"/>
  <c r="K50" i="7"/>
  <c r="N50" i="7"/>
  <c r="O50" i="7"/>
  <c r="P50" i="7"/>
  <c r="E51" i="7"/>
  <c r="H51" i="7"/>
  <c r="K51" i="7"/>
  <c r="N51" i="7"/>
  <c r="O51" i="7"/>
  <c r="Q51" i="7" s="1"/>
  <c r="P51" i="7"/>
  <c r="E52" i="7"/>
  <c r="H52" i="7"/>
  <c r="K52" i="7"/>
  <c r="N52" i="7"/>
  <c r="O52" i="7"/>
  <c r="P52" i="7"/>
  <c r="Q52" i="7" s="1"/>
  <c r="E53" i="7"/>
  <c r="H53" i="7"/>
  <c r="K53" i="7"/>
  <c r="N53" i="7"/>
  <c r="O53" i="7"/>
  <c r="P53" i="7"/>
  <c r="E54" i="7"/>
  <c r="H54" i="7"/>
  <c r="K54" i="7"/>
  <c r="N54" i="7"/>
  <c r="O54" i="7"/>
  <c r="P54" i="7"/>
  <c r="E55" i="7"/>
  <c r="H55" i="7"/>
  <c r="K55" i="7"/>
  <c r="N55" i="7"/>
  <c r="O55" i="7"/>
  <c r="P55" i="7"/>
  <c r="E56" i="7"/>
  <c r="H56" i="7"/>
  <c r="K56" i="7"/>
  <c r="N56" i="7"/>
  <c r="O56" i="7"/>
  <c r="P56" i="7"/>
  <c r="A2" i="1"/>
  <c r="A13" i="1" s="1"/>
  <c r="A24" i="1" s="1"/>
  <c r="A35" i="1" s="1"/>
  <c r="A46" i="1" s="1"/>
  <c r="E4" i="1"/>
  <c r="H4" i="1"/>
  <c r="K4" i="1"/>
  <c r="N4" i="1"/>
  <c r="O4" i="1"/>
  <c r="P4" i="1"/>
  <c r="E5" i="1"/>
  <c r="H5" i="1"/>
  <c r="K5" i="1"/>
  <c r="N5" i="1"/>
  <c r="O5" i="1"/>
  <c r="P5" i="1"/>
  <c r="E6" i="1"/>
  <c r="H6" i="1"/>
  <c r="K6" i="1"/>
  <c r="N6" i="1"/>
  <c r="O6" i="1"/>
  <c r="P6" i="1"/>
  <c r="Q6" i="1" s="1"/>
  <c r="E7" i="1"/>
  <c r="H7" i="1"/>
  <c r="K7" i="1"/>
  <c r="N7" i="1"/>
  <c r="O7" i="1"/>
  <c r="P7" i="1"/>
  <c r="E8" i="1"/>
  <c r="H8" i="1"/>
  <c r="K8" i="1"/>
  <c r="N8" i="1"/>
  <c r="O8" i="1"/>
  <c r="P8" i="1"/>
  <c r="Q8" i="1"/>
  <c r="E9" i="1"/>
  <c r="H9" i="1"/>
  <c r="K9" i="1"/>
  <c r="N9" i="1"/>
  <c r="O9" i="1"/>
  <c r="P9" i="1"/>
  <c r="E10" i="1"/>
  <c r="H10" i="1"/>
  <c r="K10" i="1"/>
  <c r="N10" i="1"/>
  <c r="O10" i="1"/>
  <c r="P10" i="1"/>
  <c r="Q10" i="1" s="1"/>
  <c r="E11" i="1"/>
  <c r="H11" i="1"/>
  <c r="K11" i="1"/>
  <c r="N11" i="1"/>
  <c r="O11" i="1"/>
  <c r="P11" i="1"/>
  <c r="E12" i="1"/>
  <c r="H12" i="1"/>
  <c r="K12" i="1"/>
  <c r="N12" i="1"/>
  <c r="O12" i="1"/>
  <c r="P12" i="1"/>
  <c r="E15" i="1"/>
  <c r="H15" i="1"/>
  <c r="K15" i="1"/>
  <c r="N15" i="1"/>
  <c r="O15" i="1"/>
  <c r="P15" i="1"/>
  <c r="E16" i="1"/>
  <c r="H16" i="1"/>
  <c r="K16" i="1"/>
  <c r="N16" i="1"/>
  <c r="O16" i="1"/>
  <c r="P16" i="1"/>
  <c r="Q16" i="1" s="1"/>
  <c r="E17" i="1"/>
  <c r="H17" i="1"/>
  <c r="K17" i="1"/>
  <c r="N17" i="1"/>
  <c r="O17" i="1"/>
  <c r="P17" i="1"/>
  <c r="E18" i="1"/>
  <c r="H18" i="1"/>
  <c r="K18" i="1"/>
  <c r="N18" i="1"/>
  <c r="O18" i="1"/>
  <c r="P18" i="1"/>
  <c r="E19" i="1"/>
  <c r="H19" i="1"/>
  <c r="K19" i="1"/>
  <c r="N19" i="1"/>
  <c r="O19" i="1"/>
  <c r="P19" i="1"/>
  <c r="E20" i="1"/>
  <c r="H20" i="1"/>
  <c r="K20" i="1"/>
  <c r="N20" i="1"/>
  <c r="O20" i="1"/>
  <c r="P20" i="1"/>
  <c r="Q20" i="1" s="1"/>
  <c r="E21" i="1"/>
  <c r="H21" i="1"/>
  <c r="K21" i="1"/>
  <c r="N21" i="1"/>
  <c r="O21" i="1"/>
  <c r="P21" i="1"/>
  <c r="E22" i="1"/>
  <c r="H22" i="1"/>
  <c r="K22" i="1"/>
  <c r="N22" i="1"/>
  <c r="O22" i="1"/>
  <c r="P22" i="1"/>
  <c r="E23" i="1"/>
  <c r="H23" i="1"/>
  <c r="K23" i="1"/>
  <c r="N23" i="1"/>
  <c r="O23" i="1"/>
  <c r="Q23" i="1" s="1"/>
  <c r="P23" i="1"/>
  <c r="E26" i="1"/>
  <c r="H26" i="1"/>
  <c r="K26" i="1"/>
  <c r="O26" i="1"/>
  <c r="Q26" i="1" s="1"/>
  <c r="P26" i="1"/>
  <c r="E27" i="1"/>
  <c r="H27" i="1"/>
  <c r="K27" i="1"/>
  <c r="O27" i="1"/>
  <c r="P27" i="1"/>
  <c r="E28" i="1"/>
  <c r="H28" i="1"/>
  <c r="K28" i="1"/>
  <c r="O28" i="1"/>
  <c r="P28" i="1"/>
  <c r="Q28" i="1" s="1"/>
  <c r="E29" i="1"/>
  <c r="H29" i="1"/>
  <c r="K29" i="1"/>
  <c r="O29" i="1"/>
  <c r="P29" i="1"/>
  <c r="E30" i="1"/>
  <c r="H30" i="1"/>
  <c r="K30" i="1"/>
  <c r="O30" i="1"/>
  <c r="Q30" i="1" s="1"/>
  <c r="P30" i="1"/>
  <c r="E31" i="1"/>
  <c r="H31" i="1"/>
  <c r="K31" i="1"/>
  <c r="O31" i="1"/>
  <c r="P31" i="1"/>
  <c r="E32" i="1"/>
  <c r="H32" i="1"/>
  <c r="K32" i="1"/>
  <c r="O32" i="1"/>
  <c r="P32" i="1"/>
  <c r="Q32" i="1" s="1"/>
  <c r="E33" i="1"/>
  <c r="H33" i="1"/>
  <c r="K33" i="1"/>
  <c r="O33" i="1"/>
  <c r="P33" i="1"/>
  <c r="E34" i="1"/>
  <c r="H34" i="1"/>
  <c r="K34" i="1"/>
  <c r="O34" i="1"/>
  <c r="Q34" i="1" s="1"/>
  <c r="P34" i="1"/>
  <c r="E37" i="1"/>
  <c r="H37" i="1"/>
  <c r="K37" i="1"/>
  <c r="O37" i="1"/>
  <c r="P37" i="1"/>
  <c r="E38" i="1"/>
  <c r="H38" i="1"/>
  <c r="K38" i="1"/>
  <c r="O38" i="1"/>
  <c r="P38" i="1"/>
  <c r="E39" i="1"/>
  <c r="H39" i="1"/>
  <c r="K39" i="1"/>
  <c r="O39" i="1"/>
  <c r="P39" i="1"/>
  <c r="E40" i="1"/>
  <c r="H40" i="1"/>
  <c r="K40" i="1"/>
  <c r="O40" i="1"/>
  <c r="P40" i="1"/>
  <c r="E41" i="1"/>
  <c r="H41" i="1"/>
  <c r="K41" i="1"/>
  <c r="O41" i="1"/>
  <c r="P41" i="1"/>
  <c r="E42" i="1"/>
  <c r="H42" i="1"/>
  <c r="K42" i="1"/>
  <c r="O42" i="1"/>
  <c r="P42" i="1"/>
  <c r="E43" i="1"/>
  <c r="H43" i="1"/>
  <c r="K43" i="1"/>
  <c r="O43" i="1"/>
  <c r="P43" i="1"/>
  <c r="Q43" i="1" s="1"/>
  <c r="E44" i="1"/>
  <c r="H44" i="1"/>
  <c r="K44" i="1"/>
  <c r="O44" i="1"/>
  <c r="P44" i="1"/>
  <c r="E45" i="1"/>
  <c r="H45" i="1"/>
  <c r="K45" i="1"/>
  <c r="O45" i="1"/>
  <c r="Q45" i="1" s="1"/>
  <c r="P45" i="1"/>
  <c r="E48" i="1"/>
  <c r="H48" i="1"/>
  <c r="K48" i="1"/>
  <c r="N48" i="1"/>
  <c r="O48" i="1"/>
  <c r="Q48" i="1" s="1"/>
  <c r="P48" i="1"/>
  <c r="E49" i="1"/>
  <c r="H49" i="1"/>
  <c r="K49" i="1"/>
  <c r="N49" i="1"/>
  <c r="O49" i="1"/>
  <c r="P49" i="1"/>
  <c r="E50" i="1"/>
  <c r="H50" i="1"/>
  <c r="K50" i="1"/>
  <c r="N50" i="1"/>
  <c r="O50" i="1"/>
  <c r="P50" i="1"/>
  <c r="E51" i="1"/>
  <c r="H51" i="1"/>
  <c r="K51" i="1"/>
  <c r="N51" i="1"/>
  <c r="O51" i="1"/>
  <c r="P51" i="1"/>
  <c r="E52" i="1"/>
  <c r="H52" i="1"/>
  <c r="K52" i="1"/>
  <c r="N52" i="1"/>
  <c r="O52" i="1"/>
  <c r="Q52" i="1" s="1"/>
  <c r="P52" i="1"/>
  <c r="E53" i="1"/>
  <c r="H53" i="1"/>
  <c r="K53" i="1"/>
  <c r="N53" i="1"/>
  <c r="O53" i="1"/>
  <c r="P53" i="1"/>
  <c r="Q53" i="1" s="1"/>
  <c r="E54" i="1"/>
  <c r="H54" i="1"/>
  <c r="K54" i="1"/>
  <c r="N54" i="1"/>
  <c r="O54" i="1"/>
  <c r="P54" i="1"/>
  <c r="E55" i="1"/>
  <c r="H55" i="1"/>
  <c r="K55" i="1"/>
  <c r="N55" i="1"/>
  <c r="O55" i="1"/>
  <c r="P55" i="1"/>
  <c r="E56" i="1"/>
  <c r="H56" i="1"/>
  <c r="K56" i="1"/>
  <c r="N56" i="1"/>
  <c r="O56" i="1"/>
  <c r="Q56" i="1" s="1"/>
  <c r="P56" i="1"/>
  <c r="E4" i="6"/>
  <c r="H4" i="6"/>
  <c r="K4" i="6"/>
  <c r="N4" i="6"/>
  <c r="O4" i="6"/>
  <c r="P4" i="6"/>
  <c r="Q4" i="6" s="1"/>
  <c r="E5" i="6"/>
  <c r="H5" i="6"/>
  <c r="K5" i="6"/>
  <c r="N5" i="6"/>
  <c r="O5" i="6"/>
  <c r="P5" i="6"/>
  <c r="E6" i="6"/>
  <c r="H6" i="6"/>
  <c r="K6" i="6"/>
  <c r="N6" i="6"/>
  <c r="O6" i="6"/>
  <c r="P6" i="6"/>
  <c r="E7" i="6"/>
  <c r="H7" i="6"/>
  <c r="K7" i="6"/>
  <c r="N7" i="6"/>
  <c r="O7" i="6"/>
  <c r="P7" i="6"/>
  <c r="E8" i="6"/>
  <c r="H8" i="6"/>
  <c r="K8" i="6"/>
  <c r="N8" i="6"/>
  <c r="O8" i="6"/>
  <c r="P8" i="6"/>
  <c r="E9" i="6"/>
  <c r="H9" i="6"/>
  <c r="K9" i="6"/>
  <c r="N9" i="6"/>
  <c r="O9" i="6"/>
  <c r="P9" i="6"/>
  <c r="E10" i="6"/>
  <c r="H10" i="6"/>
  <c r="K10" i="6"/>
  <c r="N10" i="6"/>
  <c r="O10" i="6"/>
  <c r="P10" i="6"/>
  <c r="E11" i="6"/>
  <c r="H11" i="6"/>
  <c r="K11" i="6"/>
  <c r="N11" i="6"/>
  <c r="O11" i="6"/>
  <c r="P11" i="6"/>
  <c r="E12" i="6"/>
  <c r="H12" i="6"/>
  <c r="K12" i="6"/>
  <c r="N12" i="6"/>
  <c r="O12" i="6"/>
  <c r="P12" i="6"/>
  <c r="E15" i="6"/>
  <c r="H15" i="6"/>
  <c r="K15" i="6"/>
  <c r="N15" i="6"/>
  <c r="O15" i="6"/>
  <c r="P15" i="6"/>
  <c r="E16" i="6"/>
  <c r="H16" i="6"/>
  <c r="K16" i="6"/>
  <c r="N16" i="6"/>
  <c r="O16" i="6"/>
  <c r="P16" i="6"/>
  <c r="Q16" i="6" s="1"/>
  <c r="E17" i="6"/>
  <c r="H17" i="6"/>
  <c r="K17" i="6"/>
  <c r="N17" i="6"/>
  <c r="O17" i="6"/>
  <c r="P17" i="6"/>
  <c r="E18" i="6"/>
  <c r="H18" i="6"/>
  <c r="K18" i="6"/>
  <c r="N18" i="6"/>
  <c r="O18" i="6"/>
  <c r="P18" i="6"/>
  <c r="E19" i="6"/>
  <c r="H19" i="6"/>
  <c r="K19" i="6"/>
  <c r="N19" i="6"/>
  <c r="O19" i="6"/>
  <c r="P19" i="6"/>
  <c r="E20" i="6"/>
  <c r="H20" i="6"/>
  <c r="K20" i="6"/>
  <c r="N20" i="6"/>
  <c r="O20" i="6"/>
  <c r="P20" i="6"/>
  <c r="E21" i="6"/>
  <c r="H21" i="6"/>
  <c r="K21" i="6"/>
  <c r="N21" i="6"/>
  <c r="O21" i="6"/>
  <c r="P21" i="6"/>
  <c r="E22" i="6"/>
  <c r="H22" i="6"/>
  <c r="K22" i="6"/>
  <c r="N22" i="6"/>
  <c r="O22" i="6"/>
  <c r="P22" i="6"/>
  <c r="E23" i="6"/>
  <c r="H23" i="6"/>
  <c r="K23" i="6"/>
  <c r="N23" i="6"/>
  <c r="O23" i="6"/>
  <c r="P23" i="6"/>
  <c r="E26" i="6"/>
  <c r="H26" i="6"/>
  <c r="K26" i="6"/>
  <c r="N26" i="6"/>
  <c r="O26" i="6"/>
  <c r="P26" i="6"/>
  <c r="Q26" i="6" s="1"/>
  <c r="E27" i="6"/>
  <c r="H27" i="6"/>
  <c r="K27" i="6"/>
  <c r="N27" i="6"/>
  <c r="O27" i="6"/>
  <c r="P27" i="6"/>
  <c r="E28" i="6"/>
  <c r="H28" i="6"/>
  <c r="K28" i="6"/>
  <c r="N28" i="6"/>
  <c r="O28" i="6"/>
  <c r="P28" i="6"/>
  <c r="E29" i="6"/>
  <c r="H29" i="6"/>
  <c r="K29" i="6"/>
  <c r="N29" i="6"/>
  <c r="O29" i="6"/>
  <c r="P29" i="6"/>
  <c r="E30" i="6"/>
  <c r="H30" i="6"/>
  <c r="K30" i="6"/>
  <c r="N30" i="6"/>
  <c r="O30" i="6"/>
  <c r="P30" i="6"/>
  <c r="E31" i="6"/>
  <c r="H31" i="6"/>
  <c r="K31" i="6"/>
  <c r="N31" i="6"/>
  <c r="O31" i="6"/>
  <c r="P31" i="6"/>
  <c r="E32" i="6"/>
  <c r="H32" i="6"/>
  <c r="K32" i="6"/>
  <c r="N32" i="6"/>
  <c r="O32" i="6"/>
  <c r="P32" i="6"/>
  <c r="E33" i="6"/>
  <c r="H33" i="6"/>
  <c r="K33" i="6"/>
  <c r="N33" i="6"/>
  <c r="O33" i="6"/>
  <c r="P33" i="6"/>
  <c r="E34" i="6"/>
  <c r="H34" i="6"/>
  <c r="K34" i="6"/>
  <c r="N34" i="6"/>
  <c r="O34" i="6"/>
  <c r="P34" i="6"/>
  <c r="E37" i="6"/>
  <c r="H37" i="6"/>
  <c r="K37" i="6"/>
  <c r="N37" i="6"/>
  <c r="O37" i="6"/>
  <c r="P37" i="6"/>
  <c r="E38" i="6"/>
  <c r="H38" i="6"/>
  <c r="K38" i="6"/>
  <c r="N38" i="6"/>
  <c r="O38" i="6"/>
  <c r="P38" i="6"/>
  <c r="E39" i="6"/>
  <c r="H39" i="6"/>
  <c r="K39" i="6"/>
  <c r="N39" i="6"/>
  <c r="O39" i="6"/>
  <c r="P39" i="6"/>
  <c r="E40" i="6"/>
  <c r="H40" i="6"/>
  <c r="K40" i="6"/>
  <c r="N40" i="6"/>
  <c r="O40" i="6"/>
  <c r="P40" i="6"/>
  <c r="E41" i="6"/>
  <c r="H41" i="6"/>
  <c r="K41" i="6"/>
  <c r="N41" i="6"/>
  <c r="O41" i="6"/>
  <c r="P41" i="6"/>
  <c r="E42" i="6"/>
  <c r="H42" i="6"/>
  <c r="K42" i="6"/>
  <c r="N42" i="6"/>
  <c r="O42" i="6"/>
  <c r="P42" i="6"/>
  <c r="Q42" i="6"/>
  <c r="E43" i="6"/>
  <c r="H43" i="6"/>
  <c r="K43" i="6"/>
  <c r="N43" i="6"/>
  <c r="O43" i="6"/>
  <c r="P43" i="6"/>
  <c r="E44" i="6"/>
  <c r="H44" i="6"/>
  <c r="K44" i="6"/>
  <c r="N44" i="6"/>
  <c r="O44" i="6"/>
  <c r="P44" i="6"/>
  <c r="Q44" i="6" s="1"/>
  <c r="E45" i="6"/>
  <c r="H45" i="6"/>
  <c r="K45" i="6"/>
  <c r="N45" i="6"/>
  <c r="O45" i="6"/>
  <c r="P45" i="6"/>
  <c r="E48" i="6"/>
  <c r="H48" i="6"/>
  <c r="K48" i="6"/>
  <c r="N48" i="6"/>
  <c r="O48" i="6"/>
  <c r="P48" i="6"/>
  <c r="Q48" i="6" s="1"/>
  <c r="E49" i="6"/>
  <c r="H49" i="6"/>
  <c r="K49" i="6"/>
  <c r="N49" i="6"/>
  <c r="O49" i="6"/>
  <c r="P49" i="6"/>
  <c r="Q49" i="6" s="1"/>
  <c r="E50" i="6"/>
  <c r="H50" i="6"/>
  <c r="K50" i="6"/>
  <c r="N50" i="6"/>
  <c r="O50" i="6"/>
  <c r="P50" i="6"/>
  <c r="E51" i="6"/>
  <c r="H51" i="6"/>
  <c r="K51" i="6"/>
  <c r="N51" i="6"/>
  <c r="O51" i="6"/>
  <c r="P51" i="6"/>
  <c r="Q51" i="6" s="1"/>
  <c r="E52" i="6"/>
  <c r="H52" i="6"/>
  <c r="K52" i="6"/>
  <c r="N52" i="6"/>
  <c r="O52" i="6"/>
  <c r="P52" i="6"/>
  <c r="E53" i="6"/>
  <c r="H53" i="6"/>
  <c r="K53" i="6"/>
  <c r="N53" i="6"/>
  <c r="O53" i="6"/>
  <c r="P53" i="6"/>
  <c r="E54" i="6"/>
  <c r="H54" i="6"/>
  <c r="K54" i="6"/>
  <c r="N54" i="6"/>
  <c r="O54" i="6"/>
  <c r="P54" i="6"/>
  <c r="E55" i="6"/>
  <c r="H55" i="6"/>
  <c r="K55" i="6"/>
  <c r="N55" i="6"/>
  <c r="O55" i="6"/>
  <c r="P55" i="6"/>
  <c r="Q55" i="6" s="1"/>
  <c r="E56" i="6"/>
  <c r="H56" i="6"/>
  <c r="K56" i="6"/>
  <c r="N56" i="6"/>
  <c r="O56" i="6"/>
  <c r="P56" i="6"/>
  <c r="E48" i="5"/>
  <c r="H48" i="5"/>
  <c r="K48" i="5"/>
  <c r="N48" i="5"/>
  <c r="O48" i="5"/>
  <c r="P48" i="5"/>
  <c r="Q48" i="5" s="1"/>
  <c r="E49" i="5"/>
  <c r="H49" i="5"/>
  <c r="K49" i="5"/>
  <c r="N49" i="5"/>
  <c r="O49" i="5"/>
  <c r="P49" i="5"/>
  <c r="E50" i="5"/>
  <c r="H50" i="5"/>
  <c r="K50" i="5"/>
  <c r="N50" i="5"/>
  <c r="O50" i="5"/>
  <c r="P50" i="5"/>
  <c r="Q50" i="5"/>
  <c r="E51" i="5"/>
  <c r="H51" i="5"/>
  <c r="K51" i="5"/>
  <c r="N51" i="5"/>
  <c r="O51" i="5"/>
  <c r="P51" i="5"/>
  <c r="E52" i="5"/>
  <c r="H52" i="5"/>
  <c r="K52" i="5"/>
  <c r="N52" i="5"/>
  <c r="O52" i="5"/>
  <c r="P52" i="5"/>
  <c r="Q52" i="5" s="1"/>
  <c r="E53" i="5"/>
  <c r="H53" i="5"/>
  <c r="K53" i="5"/>
  <c r="N53" i="5"/>
  <c r="O53" i="5"/>
  <c r="P53" i="5"/>
  <c r="E54" i="5"/>
  <c r="H54" i="5"/>
  <c r="K54" i="5"/>
  <c r="N54" i="5"/>
  <c r="O54" i="5"/>
  <c r="Q54" i="5" s="1"/>
  <c r="P54" i="5"/>
  <c r="E55" i="5"/>
  <c r="H55" i="5"/>
  <c r="K55" i="5"/>
  <c r="N55" i="5"/>
  <c r="O55" i="5"/>
  <c r="P55" i="5"/>
  <c r="E56" i="5"/>
  <c r="H56" i="5"/>
  <c r="K56" i="5"/>
  <c r="N56" i="5"/>
  <c r="O56" i="5"/>
  <c r="P56" i="5"/>
  <c r="E37" i="5"/>
  <c r="H37" i="5"/>
  <c r="K37" i="5"/>
  <c r="O37" i="5"/>
  <c r="Q37" i="5" s="1"/>
  <c r="P37" i="5"/>
  <c r="E38" i="5"/>
  <c r="H38" i="5"/>
  <c r="K38" i="5"/>
  <c r="O38" i="5"/>
  <c r="P38" i="5"/>
  <c r="E39" i="5"/>
  <c r="H39" i="5"/>
  <c r="K39" i="5"/>
  <c r="O39" i="5"/>
  <c r="P39" i="5"/>
  <c r="E40" i="5"/>
  <c r="H40" i="5"/>
  <c r="K40" i="5"/>
  <c r="O40" i="5"/>
  <c r="P40" i="5"/>
  <c r="E41" i="5"/>
  <c r="H41" i="5"/>
  <c r="K41" i="5"/>
  <c r="O41" i="5"/>
  <c r="P41" i="5"/>
  <c r="Q41" i="5"/>
  <c r="E42" i="5"/>
  <c r="H42" i="5"/>
  <c r="K42" i="5"/>
  <c r="O42" i="5"/>
  <c r="P42" i="5"/>
  <c r="E43" i="5"/>
  <c r="H43" i="5"/>
  <c r="K43" i="5"/>
  <c r="O43" i="5"/>
  <c r="P43" i="5"/>
  <c r="E44" i="5"/>
  <c r="H44" i="5"/>
  <c r="K44" i="5"/>
  <c r="O44" i="5"/>
  <c r="P44" i="5"/>
  <c r="E45" i="5"/>
  <c r="H45" i="5"/>
  <c r="K45" i="5"/>
  <c r="O45" i="5"/>
  <c r="P45" i="5"/>
  <c r="E26" i="5"/>
  <c r="H26" i="5"/>
  <c r="K26" i="5"/>
  <c r="O26" i="5"/>
  <c r="P26" i="5"/>
  <c r="Q26" i="5" s="1"/>
  <c r="E27" i="5"/>
  <c r="H27" i="5"/>
  <c r="K27" i="5"/>
  <c r="O27" i="5"/>
  <c r="P27" i="5"/>
  <c r="E28" i="5"/>
  <c r="H28" i="5"/>
  <c r="K28" i="5"/>
  <c r="O28" i="5"/>
  <c r="Q28" i="5" s="1"/>
  <c r="P28" i="5"/>
  <c r="E29" i="5"/>
  <c r="H29" i="5"/>
  <c r="K29" i="5"/>
  <c r="O29" i="5"/>
  <c r="P29" i="5"/>
  <c r="E30" i="5"/>
  <c r="H30" i="5"/>
  <c r="K30" i="5"/>
  <c r="O30" i="5"/>
  <c r="P30" i="5"/>
  <c r="E31" i="5"/>
  <c r="H31" i="5"/>
  <c r="K31" i="5"/>
  <c r="O31" i="5"/>
  <c r="P31" i="5"/>
  <c r="E32" i="5"/>
  <c r="H32" i="5"/>
  <c r="K32" i="5"/>
  <c r="O32" i="5"/>
  <c r="Q32" i="5" s="1"/>
  <c r="P32" i="5"/>
  <c r="E33" i="5"/>
  <c r="H33" i="5"/>
  <c r="K33" i="5"/>
  <c r="O33" i="5"/>
  <c r="P33" i="5"/>
  <c r="Q33" i="5" s="1"/>
  <c r="E34" i="5"/>
  <c r="H34" i="5"/>
  <c r="K34" i="5"/>
  <c r="O34" i="5"/>
  <c r="P34" i="5"/>
  <c r="E15" i="5"/>
  <c r="H15" i="5"/>
  <c r="K15" i="5"/>
  <c r="N15" i="5"/>
  <c r="O15" i="5"/>
  <c r="P15" i="5"/>
  <c r="Q15" i="5" s="1"/>
  <c r="E16" i="5"/>
  <c r="H16" i="5"/>
  <c r="K16" i="5"/>
  <c r="N16" i="5"/>
  <c r="O16" i="5"/>
  <c r="P16" i="5"/>
  <c r="E17" i="5"/>
  <c r="H17" i="5"/>
  <c r="K17" i="5"/>
  <c r="N17" i="5"/>
  <c r="O17" i="5"/>
  <c r="Q17" i="5" s="1"/>
  <c r="P17" i="5"/>
  <c r="E18" i="5"/>
  <c r="H18" i="5"/>
  <c r="K18" i="5"/>
  <c r="N18" i="5"/>
  <c r="O18" i="5"/>
  <c r="P18" i="5"/>
  <c r="E19" i="5"/>
  <c r="H19" i="5"/>
  <c r="K19" i="5"/>
  <c r="N19" i="5"/>
  <c r="O19" i="5"/>
  <c r="P19" i="5"/>
  <c r="E20" i="5"/>
  <c r="H20" i="5"/>
  <c r="K20" i="5"/>
  <c r="N20" i="5"/>
  <c r="O20" i="5"/>
  <c r="P20" i="5"/>
  <c r="E21" i="5"/>
  <c r="H21" i="5"/>
  <c r="K21" i="5"/>
  <c r="N21" i="5"/>
  <c r="O21" i="5"/>
  <c r="Q21" i="5" s="1"/>
  <c r="P21" i="5"/>
  <c r="E22" i="5"/>
  <c r="H22" i="5"/>
  <c r="K22" i="5"/>
  <c r="N22" i="5"/>
  <c r="O22" i="5"/>
  <c r="P22" i="5"/>
  <c r="E23" i="5"/>
  <c r="H23" i="5"/>
  <c r="K23" i="5"/>
  <c r="N23" i="5"/>
  <c r="O23" i="5"/>
  <c r="P23" i="5"/>
  <c r="Q4" i="1" l="1"/>
  <c r="Q56" i="5"/>
  <c r="Q45" i="5"/>
  <c r="Q43" i="5"/>
  <c r="Q39" i="5"/>
  <c r="Q30" i="5"/>
  <c r="Q19" i="5"/>
  <c r="Q22" i="5"/>
  <c r="Q19" i="1"/>
  <c r="Q15" i="1"/>
  <c r="Q41" i="1"/>
  <c r="Q37" i="1"/>
  <c r="Q42" i="1"/>
  <c r="Q38" i="1"/>
  <c r="Q54" i="1"/>
  <c r="Q50" i="1"/>
  <c r="Q12" i="1"/>
  <c r="Q51" i="8"/>
  <c r="Q18" i="9"/>
  <c r="Q27" i="10"/>
  <c r="Q50" i="11"/>
  <c r="Q10" i="11"/>
  <c r="Q44" i="13"/>
  <c r="Q17" i="14"/>
  <c r="Q38" i="23"/>
  <c r="Q18" i="5"/>
  <c r="Q29" i="5"/>
  <c r="Q42" i="5"/>
  <c r="Q55" i="5"/>
  <c r="Q43" i="6"/>
  <c r="Q31" i="1"/>
  <c r="Q21" i="1"/>
  <c r="Q9" i="1"/>
  <c r="Q20" i="8"/>
  <c r="Q27" i="9"/>
  <c r="Q5" i="10"/>
  <c r="Q50" i="16"/>
  <c r="Q4" i="16"/>
  <c r="Q51" i="24"/>
  <c r="Q23" i="5"/>
  <c r="Q34" i="5"/>
  <c r="Q38" i="5"/>
  <c r="Q51" i="5"/>
  <c r="Q33" i="6"/>
  <c r="Q29" i="6"/>
  <c r="Q27" i="6"/>
  <c r="Q11" i="6"/>
  <c r="Q7" i="6"/>
  <c r="Q5" i="6"/>
  <c r="Q49" i="1"/>
  <c r="Q39" i="1"/>
  <c r="Q27" i="1"/>
  <c r="Q17" i="1"/>
  <c r="Q5" i="1"/>
  <c r="Q55" i="7"/>
  <c r="Q53" i="7"/>
  <c r="Q30" i="7"/>
  <c r="Q17" i="7"/>
  <c r="Q34" i="8"/>
  <c r="Q29" i="8"/>
  <c r="Q21" i="8"/>
  <c r="Q45" i="9"/>
  <c r="Q40" i="9"/>
  <c r="Q28" i="9"/>
  <c r="Q7" i="9"/>
  <c r="Q50" i="10"/>
  <c r="Q41" i="10"/>
  <c r="Q18" i="10"/>
  <c r="Q10" i="10"/>
  <c r="Q26" i="11"/>
  <c r="Q23" i="13"/>
  <c r="Q28" i="14"/>
  <c r="Q22" i="22"/>
  <c r="Q53" i="8"/>
  <c r="Q40" i="8"/>
  <c r="Q31" i="8"/>
  <c r="Q22" i="8"/>
  <c r="Q8" i="8"/>
  <c r="Q51" i="9"/>
  <c r="Q42" i="9"/>
  <c r="Q29" i="9"/>
  <c r="Q20" i="9"/>
  <c r="Q11" i="9"/>
  <c r="Q54" i="10"/>
  <c r="Q45" i="10"/>
  <c r="Q40" i="10"/>
  <c r="Q28" i="10"/>
  <c r="Q7" i="10"/>
  <c r="Q52" i="11"/>
  <c r="Q40" i="11"/>
  <c r="Q38" i="11"/>
  <c r="Q33" i="11"/>
  <c r="Q29" i="11"/>
  <c r="Q53" i="13"/>
  <c r="Q45" i="13"/>
  <c r="Q20" i="13"/>
  <c r="Q11" i="13"/>
  <c r="Q52" i="14"/>
  <c r="Q45" i="14"/>
  <c r="Q29" i="14"/>
  <c r="Q12" i="14"/>
  <c r="Q55" i="15"/>
  <c r="Q37" i="15"/>
  <c r="Q33" i="15"/>
  <c r="Q15" i="15"/>
  <c r="Q6" i="15"/>
  <c r="Q51" i="16"/>
  <c r="Q33" i="16"/>
  <c r="Q56" i="23"/>
  <c r="Q51" i="23"/>
  <c r="Q39" i="23"/>
  <c r="Q18" i="23"/>
  <c r="Q27" i="24"/>
  <c r="Q20" i="24"/>
  <c r="Q54" i="13"/>
  <c r="Q29" i="13"/>
  <c r="Q16" i="13"/>
  <c r="Q7" i="13"/>
  <c r="Q19" i="14"/>
  <c r="Q8" i="14"/>
  <c r="Q51" i="15"/>
  <c r="Q42" i="15"/>
  <c r="Q29" i="15"/>
  <c r="Q20" i="15"/>
  <c r="Q11" i="15"/>
  <c r="Q45" i="16"/>
  <c r="Q43" i="16"/>
  <c r="Q38" i="16"/>
  <c r="Q34" i="16"/>
  <c r="Q56" i="22"/>
  <c r="Q51" i="22"/>
  <c r="Q37" i="22"/>
  <c r="Q52" i="23"/>
  <c r="Q27" i="23"/>
  <c r="Q9" i="23"/>
  <c r="Q34" i="24"/>
  <c r="Q21" i="24"/>
  <c r="Q29" i="10"/>
  <c r="Q20" i="10"/>
  <c r="Q11" i="10"/>
  <c r="Q56" i="11"/>
  <c r="Q49" i="11"/>
  <c r="Q44" i="11"/>
  <c r="Q21" i="11"/>
  <c r="Q19" i="11"/>
  <c r="Q12" i="11"/>
  <c r="Q55" i="13"/>
  <c r="Q37" i="13"/>
  <c r="Q33" i="13"/>
  <c r="Q15" i="13"/>
  <c r="Q6" i="13"/>
  <c r="Q51" i="14"/>
  <c r="Q44" i="14"/>
  <c r="Q37" i="14"/>
  <c r="Q30" i="14"/>
  <c r="Q23" i="14"/>
  <c r="Q7" i="14"/>
  <c r="Q50" i="15"/>
  <c r="Q41" i="15"/>
  <c r="Q28" i="15"/>
  <c r="Q19" i="15"/>
  <c r="Q10" i="15"/>
  <c r="Q55" i="16"/>
  <c r="Q40" i="16"/>
  <c r="Q26" i="16"/>
  <c r="Q17" i="16"/>
  <c r="Q15" i="16"/>
  <c r="Q8" i="16"/>
  <c r="Q6" i="16"/>
  <c r="Q53" i="22"/>
  <c r="Q43" i="22"/>
  <c r="Q38" i="22"/>
  <c r="Q29" i="22"/>
  <c r="Q15" i="22"/>
  <c r="Q53" i="23"/>
  <c r="Q40" i="23"/>
  <c r="Q31" i="23"/>
  <c r="Q22" i="23"/>
  <c r="Q8" i="23"/>
  <c r="Q53" i="24"/>
  <c r="Q40" i="24"/>
  <c r="Q31" i="24"/>
  <c r="Q22" i="24"/>
  <c r="Q8" i="24"/>
  <c r="Q56" i="7"/>
  <c r="Q49" i="7"/>
  <c r="Q48" i="7"/>
  <c r="Q44" i="7"/>
  <c r="Q43" i="7"/>
  <c r="Q34" i="7"/>
  <c r="Q27" i="7"/>
  <c r="Q26" i="7"/>
  <c r="Q21" i="7"/>
  <c r="Q12" i="7"/>
  <c r="Q4" i="24"/>
  <c r="AO73" i="25" s="1"/>
  <c r="Q54" i="24"/>
  <c r="Q50" i="24"/>
  <c r="Q45" i="24"/>
  <c r="Q41" i="24"/>
  <c r="Q37" i="24"/>
  <c r="Q32" i="24"/>
  <c r="Q28" i="24"/>
  <c r="Q23" i="24"/>
  <c r="Q19" i="24"/>
  <c r="Q15" i="24"/>
  <c r="Q10" i="24"/>
  <c r="Q6" i="24"/>
  <c r="Q54" i="23"/>
  <c r="Q50" i="23"/>
  <c r="Q45" i="23"/>
  <c r="Q41" i="23"/>
  <c r="Q37" i="23"/>
  <c r="Q32" i="23"/>
  <c r="Q28" i="23"/>
  <c r="Q23" i="23"/>
  <c r="Q19" i="23"/>
  <c r="Q15" i="23"/>
  <c r="Q10" i="23"/>
  <c r="Q6" i="23"/>
  <c r="Q44" i="22"/>
  <c r="Q39" i="22"/>
  <c r="Q34" i="22"/>
  <c r="Q31" i="22"/>
  <c r="Q21" i="22"/>
  <c r="Q16" i="22"/>
  <c r="Q56" i="16"/>
  <c r="Q41" i="16"/>
  <c r="Q37" i="16"/>
  <c r="Q32" i="16"/>
  <c r="Q28" i="16"/>
  <c r="Q23" i="16"/>
  <c r="Q9" i="16"/>
  <c r="Q56" i="15"/>
  <c r="Q52" i="15"/>
  <c r="Q48" i="15"/>
  <c r="Q43" i="15"/>
  <c r="Q39" i="15"/>
  <c r="Q34" i="15"/>
  <c r="Q30" i="15"/>
  <c r="Q26" i="15"/>
  <c r="Q21" i="15"/>
  <c r="Q17" i="15"/>
  <c r="Q12" i="15"/>
  <c r="Q8" i="15"/>
  <c r="Q4" i="15"/>
  <c r="Q53" i="14"/>
  <c r="Q49" i="14"/>
  <c r="Q42" i="14"/>
  <c r="Q38" i="14"/>
  <c r="Q31" i="14"/>
  <c r="Q27" i="14"/>
  <c r="Q20" i="14"/>
  <c r="Q16" i="14"/>
  <c r="Q9" i="14"/>
  <c r="Q5" i="14"/>
  <c r="Q56" i="13"/>
  <c r="Q52" i="13"/>
  <c r="Q48" i="13"/>
  <c r="Q43" i="13"/>
  <c r="Q39" i="13"/>
  <c r="Q34" i="13"/>
  <c r="Q30" i="13"/>
  <c r="Q26" i="13"/>
  <c r="Q21" i="13"/>
  <c r="Q17" i="13"/>
  <c r="Q12" i="13"/>
  <c r="Q8" i="13"/>
  <c r="Q4" i="13"/>
  <c r="Q54" i="11"/>
  <c r="Q53" i="11"/>
  <c r="Q42" i="11"/>
  <c r="Q23" i="11"/>
  <c r="Q17" i="11"/>
  <c r="Q9" i="11"/>
  <c r="Q56" i="10"/>
  <c r="Q52" i="10"/>
  <c r="Q48" i="10"/>
  <c r="AO37" i="25" s="1"/>
  <c r="Q43" i="10"/>
  <c r="Q39" i="10"/>
  <c r="Q34" i="10"/>
  <c r="Q30" i="10"/>
  <c r="Q26" i="10"/>
  <c r="Q21" i="10"/>
  <c r="Q17" i="10"/>
  <c r="Q12" i="10"/>
  <c r="Q8" i="10"/>
  <c r="Q4" i="10"/>
  <c r="Q56" i="9"/>
  <c r="Q52" i="9"/>
  <c r="Q48" i="9"/>
  <c r="Q43" i="9"/>
  <c r="Q39" i="9"/>
  <c r="Q34" i="9"/>
  <c r="Q30" i="9"/>
  <c r="Q26" i="9"/>
  <c r="Q21" i="9"/>
  <c r="Q17" i="9"/>
  <c r="Q12" i="9"/>
  <c r="Q8" i="9"/>
  <c r="Q4" i="9"/>
  <c r="Q54" i="8"/>
  <c r="Q50" i="8"/>
  <c r="Q45" i="8"/>
  <c r="Q41" i="8"/>
  <c r="Q37" i="8"/>
  <c r="Q32" i="8"/>
  <c r="Q28" i="8"/>
  <c r="Q23" i="8"/>
  <c r="Q19" i="8"/>
  <c r="Q15" i="8"/>
  <c r="Q10" i="8"/>
  <c r="Q6" i="8"/>
  <c r="Q54" i="7"/>
  <c r="Q50" i="7"/>
  <c r="Q45" i="7"/>
  <c r="Q41" i="7"/>
  <c r="Q37" i="7"/>
  <c r="Q32" i="7"/>
  <c r="Q28" i="7"/>
  <c r="Q23" i="7"/>
  <c r="Q19" i="7"/>
  <c r="Q15" i="7"/>
  <c r="Q10" i="7"/>
  <c r="Q6" i="7"/>
  <c r="Q55" i="1"/>
  <c r="Q51" i="1"/>
  <c r="Q44" i="1"/>
  <c r="Q40" i="1"/>
  <c r="Q33" i="1"/>
  <c r="Q29" i="1"/>
  <c r="Q22" i="1"/>
  <c r="Q18" i="1"/>
  <c r="Q11" i="1"/>
  <c r="Q7" i="1"/>
  <c r="Q56" i="6"/>
  <c r="Q38" i="6"/>
  <c r="Q34" i="6"/>
  <c r="Q20" i="6"/>
  <c r="Q18" i="6"/>
  <c r="Q17" i="6"/>
  <c r="Q12" i="6"/>
  <c r="Q53" i="6"/>
  <c r="Q52" i="6"/>
  <c r="Q40" i="6"/>
  <c r="Q39" i="6"/>
  <c r="Q31" i="6"/>
  <c r="Q30" i="6"/>
  <c r="Q22" i="6"/>
  <c r="Q21" i="6"/>
  <c r="Q9" i="6"/>
  <c r="Q8" i="6"/>
  <c r="Q54" i="6"/>
  <c r="Q50" i="6"/>
  <c r="Q45" i="6"/>
  <c r="Q41" i="6"/>
  <c r="Q37" i="6"/>
  <c r="Q32" i="6"/>
  <c r="Q28" i="6"/>
  <c r="Q23" i="6"/>
  <c r="Q19" i="6"/>
  <c r="Q15" i="6"/>
  <c r="Q10" i="6"/>
  <c r="Q6" i="6"/>
  <c r="Q53" i="5"/>
  <c r="Q49" i="5"/>
  <c r="Q44" i="5"/>
  <c r="Q40" i="5"/>
  <c r="Q31" i="5"/>
  <c r="Q27" i="5"/>
  <c r="Q20" i="5"/>
  <c r="Q16" i="5"/>
  <c r="AO52" i="25"/>
  <c r="AO55" i="25"/>
  <c r="AO58" i="25"/>
  <c r="AO61" i="25"/>
  <c r="AO64" i="25"/>
  <c r="AO67" i="25"/>
  <c r="AO76" i="25"/>
  <c r="AO49" i="25"/>
  <c r="AO46" i="25"/>
  <c r="AO43" i="25"/>
  <c r="AO40" i="25"/>
  <c r="AO34" i="25"/>
  <c r="AO31" i="25"/>
  <c r="AO28" i="25"/>
  <c r="AO25" i="25"/>
  <c r="AO22" i="25" l="1"/>
  <c r="AO19" i="25"/>
  <c r="AO16" i="25"/>
  <c r="AO13" i="25"/>
  <c r="AO10" i="25"/>
  <c r="AO7" i="25"/>
  <c r="AO4" i="25"/>
  <c r="AO74" i="25"/>
  <c r="P12" i="5"/>
  <c r="O12" i="5"/>
  <c r="K12" i="5"/>
  <c r="H12" i="5"/>
  <c r="E12" i="5"/>
  <c r="P11" i="5"/>
  <c r="O11" i="5"/>
  <c r="K11" i="5"/>
  <c r="H11" i="5"/>
  <c r="E11" i="5"/>
  <c r="P10" i="5"/>
  <c r="O10" i="5"/>
  <c r="K10" i="5"/>
  <c r="H10" i="5"/>
  <c r="E10" i="5"/>
  <c r="P9" i="5"/>
  <c r="O9" i="5"/>
  <c r="K9" i="5"/>
  <c r="H9" i="5"/>
  <c r="E9" i="5"/>
  <c r="P8" i="5"/>
  <c r="O8" i="5"/>
  <c r="K8" i="5"/>
  <c r="H8" i="5"/>
  <c r="E8" i="5"/>
  <c r="P7" i="5"/>
  <c r="O7" i="5"/>
  <c r="K7" i="5"/>
  <c r="H7" i="5"/>
  <c r="E7" i="5"/>
  <c r="P6" i="5"/>
  <c r="O6" i="5"/>
  <c r="K6" i="5"/>
  <c r="H6" i="5"/>
  <c r="E6" i="5"/>
  <c r="P5" i="5"/>
  <c r="O5" i="5"/>
  <c r="K5" i="5"/>
  <c r="H5" i="5"/>
  <c r="E5" i="5"/>
  <c r="P4" i="5"/>
  <c r="O4" i="5"/>
  <c r="K4" i="5"/>
  <c r="H4" i="5"/>
  <c r="E4" i="5"/>
  <c r="AO65" i="25" l="1"/>
  <c r="AO59" i="25"/>
  <c r="AO54" i="25"/>
  <c r="AO45" i="25"/>
  <c r="AO38" i="25"/>
  <c r="AO33" i="25"/>
  <c r="AO23" i="25"/>
  <c r="AO17" i="25"/>
  <c r="AO11" i="25"/>
  <c r="AO24" i="25"/>
  <c r="AO29" i="25"/>
  <c r="AO35" i="25"/>
  <c r="AO39" i="25"/>
  <c r="AO47" i="25"/>
  <c r="AO56" i="25"/>
  <c r="AO62" i="25"/>
  <c r="AO63" i="25"/>
  <c r="AO9" i="25"/>
  <c r="Q4" i="5"/>
  <c r="Q5" i="5"/>
  <c r="Q8" i="5"/>
  <c r="Q9" i="5"/>
  <c r="AO8" i="25" s="1"/>
  <c r="Q12" i="5"/>
  <c r="Q6" i="5"/>
  <c r="Q7" i="5"/>
  <c r="Q10" i="5"/>
  <c r="Q11" i="5"/>
  <c r="AO12" i="25"/>
  <c r="AO14" i="25"/>
  <c r="AO15" i="25"/>
  <c r="AO20" i="25"/>
  <c r="AO26" i="25"/>
  <c r="AO27" i="25"/>
  <c r="AO41" i="25"/>
  <c r="AO51" i="25"/>
  <c r="AO30" i="25"/>
  <c r="AO32" i="25"/>
  <c r="AO36" i="25"/>
  <c r="AO42" i="25"/>
  <c r="AO44" i="25"/>
  <c r="AO48" i="25"/>
  <c r="AO50" i="25"/>
  <c r="AO53" i="25"/>
  <c r="AO60" i="25"/>
  <c r="AO66" i="25"/>
  <c r="AO75" i="25"/>
  <c r="AO77" i="25"/>
  <c r="AO68" i="25"/>
  <c r="AO5" i="25"/>
  <c r="AO57" i="25" l="1"/>
  <c r="AO21" i="25"/>
  <c r="AO18" i="25"/>
  <c r="AO3" i="25"/>
  <c r="AO6" i="25" l="1"/>
  <c r="B1" i="5" l="1"/>
  <c r="A2" i="5"/>
  <c r="A13" i="5" s="1"/>
  <c r="A24" i="5" s="1"/>
  <c r="A35" i="5" s="1"/>
  <c r="A46" i="5" s="1"/>
  <c r="A2" i="6" s="1"/>
  <c r="A13" i="6" s="1"/>
  <c r="A24" i="6" s="1"/>
  <c r="A35" i="6" s="1"/>
  <c r="A46" i="6" s="1"/>
  <c r="A2" i="7" s="1"/>
  <c r="A13" i="7" s="1"/>
  <c r="A24" i="7" s="1"/>
  <c r="A35" i="7" s="1"/>
  <c r="A46" i="7" s="1"/>
  <c r="A2" i="8" s="1"/>
  <c r="A13" i="8" s="1"/>
  <c r="A24" i="8" s="1"/>
  <c r="A35" i="8" s="1"/>
  <c r="A46" i="8" s="1"/>
  <c r="A2" i="9" s="1"/>
  <c r="A13" i="9" s="1"/>
  <c r="A24" i="9" s="1"/>
  <c r="A35" i="9" s="1"/>
  <c r="A46" i="9" s="1"/>
  <c r="A2" i="10" s="1"/>
  <c r="A13" i="10" s="1"/>
  <c r="A24" i="10" s="1"/>
  <c r="A35" i="10" s="1"/>
  <c r="A46" i="10" s="1"/>
  <c r="A2" i="11" s="1"/>
  <c r="A13" i="11" s="1"/>
  <c r="A24" i="11" s="1"/>
  <c r="A35" i="11" s="1"/>
  <c r="A46" i="11" s="1"/>
  <c r="A2" i="13" s="1"/>
  <c r="A13" i="13" s="1"/>
  <c r="A24" i="13" s="1"/>
  <c r="A35" i="13" s="1"/>
  <c r="A46" i="13" s="1"/>
  <c r="A2" i="14" s="1"/>
  <c r="A13" i="14" s="1"/>
  <c r="A24" i="14" s="1"/>
  <c r="A35" i="14" s="1"/>
  <c r="A46" i="14" s="1"/>
  <c r="A2" i="15" s="1"/>
  <c r="A13" i="15" s="1"/>
  <c r="A24" i="15" s="1"/>
  <c r="A35" i="15" s="1"/>
  <c r="A46" i="15" s="1"/>
  <c r="A2" i="16" s="1"/>
  <c r="A13" i="16" s="1"/>
  <c r="A24" i="16" s="1"/>
  <c r="A35" i="16" s="1"/>
  <c r="A46" i="16" s="1"/>
  <c r="A2" i="22" s="1"/>
  <c r="A13" i="22" s="1"/>
  <c r="A24" i="22" s="1"/>
  <c r="A35" i="22" s="1"/>
  <c r="A46" i="22" s="1"/>
  <c r="A2" i="23" s="1"/>
  <c r="A13" i="23" s="1"/>
  <c r="A24" i="23" s="1"/>
  <c r="A35" i="23" s="1"/>
  <c r="A46" i="23" s="1"/>
  <c r="A2" i="24" s="1"/>
  <c r="A13" i="24" s="1"/>
  <c r="A24" i="24" s="1"/>
  <c r="A35" i="24" s="1"/>
  <c r="A46" i="24" s="1"/>
  <c r="AO69" i="25" l="1"/>
  <c r="B1" i="6"/>
  <c r="B1" i="7" s="1"/>
  <c r="B1" i="8" s="1"/>
  <c r="B1" i="9" s="1"/>
  <c r="B1" i="10" s="1"/>
  <c r="B1" i="11" s="1"/>
  <c r="B1" i="13" s="1"/>
  <c r="B1" i="14" s="1"/>
  <c r="B1" i="15" s="1"/>
  <c r="B1" i="16" s="1"/>
  <c r="B1" i="22" s="1"/>
  <c r="B1" i="23" s="1"/>
  <c r="B1" i="24" s="1"/>
  <c r="AO70" i="25" l="1"/>
  <c r="AO71" i="25" l="1"/>
  <c r="AO72" i="25" l="1"/>
</calcChain>
</file>

<file path=xl/sharedStrings.xml><?xml version="1.0" encoding="utf-8"?>
<sst xmlns="http://schemas.openxmlformats.org/spreadsheetml/2006/main" count="3239" uniqueCount="141">
  <si>
    <t>Exercise</t>
  </si>
  <si>
    <t>Weight</t>
  </si>
  <si>
    <t>Total</t>
  </si>
  <si>
    <t>Notes</t>
  </si>
  <si>
    <t>Set 1</t>
  </si>
  <si>
    <t>Set 2</t>
  </si>
  <si>
    <t>Set 3</t>
  </si>
  <si>
    <t>Set 4</t>
  </si>
  <si>
    <t>Seated Calf Raise</t>
  </si>
  <si>
    <t>Bench Press</t>
  </si>
  <si>
    <t>Barbell Overhead Press</t>
  </si>
  <si>
    <t>Weighted Dip</t>
  </si>
  <si>
    <t>Dumbbell Shoulder Press</t>
  </si>
  <si>
    <t>Dumbbell Lateral Raise *</t>
  </si>
  <si>
    <t>Dumbbell Triceps Extension</t>
  </si>
  <si>
    <t>Cable Triceps Extension</t>
  </si>
  <si>
    <t>Weighted Leg Raise</t>
  </si>
  <si>
    <t>Weighted Crunch</t>
  </si>
  <si>
    <t>Deadlift</t>
  </si>
  <si>
    <t>(Weighted) Pull Up</t>
  </si>
  <si>
    <t>Barbell Bent Over Row</t>
  </si>
  <si>
    <t>Dumbbell One-Arm Row</t>
  </si>
  <si>
    <t>Barbell Curl</t>
  </si>
  <si>
    <t>Dumbbell Curl</t>
  </si>
  <si>
    <t>Dumbbell Rear Deltoid Raise</t>
  </si>
  <si>
    <t>Cable Face Pull</t>
  </si>
  <si>
    <t>Weighted Hyperextension</t>
  </si>
  <si>
    <t>Squat</t>
  </si>
  <si>
    <t>Romanian Deadlift</t>
  </si>
  <si>
    <t>Leg Press</t>
  </si>
  <si>
    <t>Barbell Glute Bridge</t>
  </si>
  <si>
    <t>Leg Curl</t>
  </si>
  <si>
    <t>Standing Calf Raise</t>
  </si>
  <si>
    <t>Calf Press</t>
  </si>
  <si>
    <t>4 x 5</t>
  </si>
  <si>
    <t>3 x 5</t>
  </si>
  <si>
    <t>3 x 6-8</t>
  </si>
  <si>
    <t>3 x 8-12</t>
  </si>
  <si>
    <t>4 x 8-12</t>
  </si>
  <si>
    <t>4 x 12-15</t>
  </si>
  <si>
    <t>2-3 x 12-15</t>
  </si>
  <si>
    <t>2-3 x 8-12</t>
  </si>
  <si>
    <t>3 x 12-15</t>
  </si>
  <si>
    <t>Sets x Reps</t>
  </si>
  <si>
    <t>Reps</t>
  </si>
  <si>
    <t>Training Volume</t>
  </si>
  <si>
    <t>wday1</t>
  </si>
  <si>
    <t>wday2</t>
  </si>
  <si>
    <t>wday3</t>
  </si>
  <si>
    <t>wday4</t>
  </si>
  <si>
    <t>wday5</t>
  </si>
  <si>
    <t>wday6</t>
  </si>
  <si>
    <t>wday7</t>
  </si>
  <si>
    <t>wday8</t>
  </si>
  <si>
    <t>wday9</t>
  </si>
  <si>
    <t>wday10</t>
  </si>
  <si>
    <t>wday11</t>
  </si>
  <si>
    <t>wday12</t>
  </si>
  <si>
    <t>wday13</t>
  </si>
  <si>
    <t>wday14</t>
  </si>
  <si>
    <t>wday15</t>
  </si>
  <si>
    <t>wday16</t>
  </si>
  <si>
    <t>wday17</t>
  </si>
  <si>
    <t>wday18</t>
  </si>
  <si>
    <t>wday19</t>
  </si>
  <si>
    <t>wday20</t>
  </si>
  <si>
    <t>wday21</t>
  </si>
  <si>
    <t>wday22</t>
  </si>
  <si>
    <t>wday23</t>
  </si>
  <si>
    <t>wday24</t>
  </si>
  <si>
    <t>wday25</t>
  </si>
  <si>
    <t>wday26</t>
  </si>
  <si>
    <t>wday27</t>
  </si>
  <si>
    <t>wday28</t>
  </si>
  <si>
    <t>wday29</t>
  </si>
  <si>
    <t>wday30</t>
  </si>
  <si>
    <t>wday31</t>
  </si>
  <si>
    <t>wday32</t>
  </si>
  <si>
    <t>wday33</t>
  </si>
  <si>
    <t>wday34</t>
  </si>
  <si>
    <t>wday35</t>
  </si>
  <si>
    <t>wday36</t>
  </si>
  <si>
    <t>wday37</t>
  </si>
  <si>
    <t>wday38</t>
  </si>
  <si>
    <t>wday39</t>
  </si>
  <si>
    <t>wday40</t>
  </si>
  <si>
    <t>wday41</t>
  </si>
  <si>
    <t>wday42</t>
  </si>
  <si>
    <t>wday43</t>
  </si>
  <si>
    <t>wday44</t>
  </si>
  <si>
    <t>wday45</t>
  </si>
  <si>
    <t>wday46</t>
  </si>
  <si>
    <t>wday47</t>
  </si>
  <si>
    <t>wday48</t>
  </si>
  <si>
    <t>wday49</t>
  </si>
  <si>
    <t>wday50</t>
  </si>
  <si>
    <t>wday51</t>
  </si>
  <si>
    <t>wday52</t>
  </si>
  <si>
    <t>wday53</t>
  </si>
  <si>
    <t>wday54</t>
  </si>
  <si>
    <t>wday55</t>
  </si>
  <si>
    <t>wday56</t>
  </si>
  <si>
    <t>wday57</t>
  </si>
  <si>
    <t>wday58</t>
  </si>
  <si>
    <t>wday59</t>
  </si>
  <si>
    <t>wday60</t>
  </si>
  <si>
    <t>wday61</t>
  </si>
  <si>
    <t>wday62</t>
  </si>
  <si>
    <t>wday63</t>
  </si>
  <si>
    <t>wday64</t>
  </si>
  <si>
    <t>wday65</t>
  </si>
  <si>
    <t>wday66</t>
  </si>
  <si>
    <t>wday67</t>
  </si>
  <si>
    <t>wday68</t>
  </si>
  <si>
    <t>wday69</t>
  </si>
  <si>
    <t>wday70</t>
  </si>
  <si>
    <t>wday71</t>
  </si>
  <si>
    <t>wday72</t>
  </si>
  <si>
    <t>wday73</t>
  </si>
  <si>
    <t>wday74</t>
  </si>
  <si>
    <t>wday75</t>
  </si>
  <si>
    <t>Week 1</t>
  </si>
  <si>
    <t>Select an exercise from the drop-down --&gt;</t>
  </si>
  <si>
    <t>Progress Tracking</t>
  </si>
  <si>
    <t>Volume</t>
  </si>
  <si>
    <t>Total Volume</t>
  </si>
  <si>
    <t xml:space="preserve">Week starting: 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</si>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</sst>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d"/>
    <numFmt numFmtId="165" formatCode="m/d;@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294A71"/>
        <bgColor indexed="64"/>
      </patternFill>
    </fill>
    <fill>
      <patternFill patternType="solid">
        <fgColor rgb="FFDADADE"/>
        <bgColor indexed="64"/>
      </patternFill>
    </fill>
    <fill>
      <patternFill patternType="solid">
        <fgColor rgb="FFCFCFD6"/>
        <bgColor indexed="64"/>
      </patternFill>
    </fill>
    <fill>
      <patternFill patternType="solid">
        <fgColor rgb="FFC4C4D1"/>
        <bgColor indexed="64"/>
      </patternFill>
    </fill>
    <fill>
      <patternFill patternType="solid">
        <fgColor rgb="FFBBBBC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ouble">
        <color indexed="64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ouble">
        <color indexed="64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indexed="64"/>
      </right>
      <top style="dashed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auto="1"/>
      </right>
      <top/>
      <bottom style="thin">
        <color indexed="64"/>
      </bottom>
      <diagonal/>
    </border>
    <border>
      <left style="dashed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0" fillId="5" borderId="13" xfId="0" applyNumberFormat="1" applyFill="1" applyBorder="1" applyAlignment="1">
      <alignment horizontal="center"/>
    </xf>
    <xf numFmtId="3" fontId="0" fillId="5" borderId="16" xfId="0" applyNumberFormat="1" applyFill="1" applyBorder="1" applyAlignment="1">
      <alignment horizontal="center"/>
    </xf>
    <xf numFmtId="3" fontId="0" fillId="5" borderId="18" xfId="0" applyNumberFormat="1" applyFill="1" applyBorder="1" applyAlignment="1">
      <alignment horizontal="center"/>
    </xf>
    <xf numFmtId="3" fontId="0" fillId="5" borderId="19" xfId="0" applyNumberFormat="1" applyFill="1" applyBorder="1" applyAlignment="1">
      <alignment horizontal="center"/>
    </xf>
    <xf numFmtId="3" fontId="0" fillId="5" borderId="22" xfId="0" applyNumberFormat="1" applyFill="1" applyBorder="1" applyAlignment="1">
      <alignment horizontal="center"/>
    </xf>
    <xf numFmtId="3" fontId="0" fillId="5" borderId="20" xfId="0" applyNumberFormat="1" applyFill="1" applyBorder="1" applyAlignment="1">
      <alignment horizontal="center"/>
    </xf>
    <xf numFmtId="3" fontId="0" fillId="5" borderId="14" xfId="0" applyNumberFormat="1" applyFill="1" applyBorder="1" applyAlignment="1">
      <alignment horizontal="center"/>
    </xf>
    <xf numFmtId="3" fontId="0" fillId="5" borderId="17" xfId="0" applyNumberFormat="1" applyFill="1" applyBorder="1" applyAlignment="1">
      <alignment horizontal="center"/>
    </xf>
    <xf numFmtId="3" fontId="0" fillId="5" borderId="21" xfId="0" applyNumberFormat="1" applyFill="1" applyBorder="1" applyAlignment="1">
      <alignment horizontal="center"/>
    </xf>
    <xf numFmtId="0" fontId="2" fillId="2" borderId="27" xfId="0" applyFont="1" applyFill="1" applyBorder="1"/>
    <xf numFmtId="0" fontId="0" fillId="6" borderId="9" xfId="0" applyFill="1" applyBorder="1"/>
    <xf numFmtId="0" fontId="0" fillId="6" borderId="23" xfId="0" applyFill="1" applyBorder="1"/>
    <xf numFmtId="0" fontId="0" fillId="6" borderId="12" xfId="0" applyFill="1" applyBorder="1"/>
    <xf numFmtId="0" fontId="0" fillId="6" borderId="24" xfId="0" applyFill="1" applyBorder="1"/>
    <xf numFmtId="0" fontId="0" fillId="6" borderId="15" xfId="0" applyFill="1" applyBorder="1"/>
    <xf numFmtId="0" fontId="0" fillId="6" borderId="25" xfId="0" applyFill="1" applyBorder="1"/>
    <xf numFmtId="14" fontId="5" fillId="3" borderId="32" xfId="0" applyNumberFormat="1" applyFont="1" applyFill="1" applyBorder="1"/>
    <xf numFmtId="0" fontId="6" fillId="7" borderId="29" xfId="0" applyFont="1" applyFill="1" applyBorder="1" applyAlignment="1">
      <alignment horizontal="right"/>
    </xf>
    <xf numFmtId="165" fontId="6" fillId="7" borderId="34" xfId="0" applyNumberFormat="1" applyFont="1" applyFill="1" applyBorder="1" applyAlignment="1">
      <alignment horizontal="left"/>
    </xf>
    <xf numFmtId="3" fontId="0" fillId="8" borderId="9" xfId="0" applyNumberFormat="1" applyFill="1" applyBorder="1" applyAlignment="1">
      <alignment horizontal="center"/>
    </xf>
    <xf numFmtId="3" fontId="0" fillId="8" borderId="10" xfId="0" applyNumberFormat="1" applyFill="1" applyBorder="1" applyAlignment="1">
      <alignment horizontal="center"/>
    </xf>
    <xf numFmtId="3" fontId="0" fillId="8" borderId="11" xfId="0" applyNumberFormat="1" applyFill="1" applyBorder="1" applyAlignment="1">
      <alignment horizontal="center"/>
    </xf>
    <xf numFmtId="3" fontId="0" fillId="8" borderId="12" xfId="0" applyNumberFormat="1" applyFill="1" applyBorder="1" applyAlignment="1">
      <alignment horizontal="center"/>
    </xf>
    <xf numFmtId="3" fontId="0" fillId="8" borderId="13" xfId="0" applyNumberFormat="1" applyFill="1" applyBorder="1" applyAlignment="1">
      <alignment horizontal="center"/>
    </xf>
    <xf numFmtId="3" fontId="0" fillId="8" borderId="14" xfId="0" applyNumberFormat="1" applyFill="1" applyBorder="1" applyAlignment="1">
      <alignment horizontal="center"/>
    </xf>
    <xf numFmtId="3" fontId="0" fillId="8" borderId="15" xfId="0" applyNumberFormat="1" applyFill="1" applyBorder="1" applyAlignment="1">
      <alignment horizontal="center"/>
    </xf>
    <xf numFmtId="3" fontId="0" fillId="8" borderId="16" xfId="0" applyNumberFormat="1" applyFill="1" applyBorder="1" applyAlignment="1">
      <alignment horizontal="center"/>
    </xf>
    <xf numFmtId="3" fontId="0" fillId="8" borderId="17" xfId="0" applyNumberFormat="1" applyFill="1" applyBorder="1" applyAlignment="1">
      <alignment horizontal="center"/>
    </xf>
    <xf numFmtId="3" fontId="0" fillId="9" borderId="9" xfId="0" applyNumberFormat="1" applyFill="1" applyBorder="1" applyAlignment="1">
      <alignment horizontal="center"/>
    </xf>
    <xf numFmtId="3" fontId="0" fillId="9" borderId="10" xfId="0" applyNumberFormat="1" applyFill="1" applyBorder="1" applyAlignment="1">
      <alignment horizontal="center"/>
    </xf>
    <xf numFmtId="3" fontId="0" fillId="9" borderId="11" xfId="0" applyNumberFormat="1" applyFill="1" applyBorder="1" applyAlignment="1">
      <alignment horizontal="center"/>
    </xf>
    <xf numFmtId="3" fontId="0" fillId="9" borderId="12" xfId="0" applyNumberFormat="1" applyFill="1" applyBorder="1" applyAlignment="1">
      <alignment horizontal="center"/>
    </xf>
    <xf numFmtId="3" fontId="0" fillId="9" borderId="13" xfId="0" applyNumberFormat="1" applyFill="1" applyBorder="1" applyAlignment="1">
      <alignment horizontal="center"/>
    </xf>
    <xf numFmtId="3" fontId="0" fillId="9" borderId="14" xfId="0" applyNumberFormat="1" applyFill="1" applyBorder="1" applyAlignment="1">
      <alignment horizontal="center"/>
    </xf>
    <xf numFmtId="3" fontId="0" fillId="9" borderId="15" xfId="0" applyNumberFormat="1" applyFill="1" applyBorder="1" applyAlignment="1">
      <alignment horizontal="center"/>
    </xf>
    <xf numFmtId="3" fontId="0" fillId="9" borderId="16" xfId="0" applyNumberFormat="1" applyFill="1" applyBorder="1" applyAlignment="1">
      <alignment horizontal="center"/>
    </xf>
    <xf numFmtId="3" fontId="0" fillId="9" borderId="17" xfId="0" applyNumberFormat="1" applyFill="1" applyBorder="1" applyAlignment="1">
      <alignment horizontal="center"/>
    </xf>
    <xf numFmtId="3" fontId="0" fillId="10" borderId="12" xfId="0" applyNumberFormat="1" applyFill="1" applyBorder="1" applyAlignment="1">
      <alignment horizontal="center"/>
    </xf>
    <xf numFmtId="3" fontId="0" fillId="10" borderId="13" xfId="0" applyNumberFormat="1" applyFill="1" applyBorder="1" applyAlignment="1">
      <alignment horizontal="center"/>
    </xf>
    <xf numFmtId="3" fontId="0" fillId="10" borderId="11" xfId="0" applyNumberFormat="1" applyFill="1" applyBorder="1" applyAlignment="1">
      <alignment horizontal="center"/>
    </xf>
    <xf numFmtId="3" fontId="0" fillId="10" borderId="14" xfId="0" applyNumberFormat="1" applyFill="1" applyBorder="1" applyAlignment="1">
      <alignment horizontal="center"/>
    </xf>
    <xf numFmtId="3" fontId="0" fillId="10" borderId="17" xfId="0" applyNumberFormat="1" applyFill="1" applyBorder="1" applyAlignment="1">
      <alignment horizontal="center"/>
    </xf>
    <xf numFmtId="3" fontId="0" fillId="11" borderId="9" xfId="0" applyNumberFormat="1" applyFill="1" applyBorder="1" applyAlignment="1">
      <alignment horizontal="center"/>
    </xf>
    <xf numFmtId="3" fontId="0" fillId="11" borderId="10" xfId="0" applyNumberFormat="1" applyFill="1" applyBorder="1" applyAlignment="1">
      <alignment horizontal="center"/>
    </xf>
    <xf numFmtId="3" fontId="0" fillId="11" borderId="11" xfId="0" applyNumberFormat="1" applyFill="1" applyBorder="1" applyAlignment="1">
      <alignment horizontal="center"/>
    </xf>
    <xf numFmtId="3" fontId="0" fillId="11" borderId="12" xfId="0" applyNumberFormat="1" applyFill="1" applyBorder="1" applyAlignment="1">
      <alignment horizontal="center"/>
    </xf>
    <xf numFmtId="3" fontId="0" fillId="11" borderId="13" xfId="0" applyNumberFormat="1" applyFill="1" applyBorder="1" applyAlignment="1">
      <alignment horizontal="center"/>
    </xf>
    <xf numFmtId="3" fontId="0" fillId="11" borderId="14" xfId="0" applyNumberFormat="1" applyFill="1" applyBorder="1" applyAlignment="1">
      <alignment horizontal="center"/>
    </xf>
    <xf numFmtId="3" fontId="0" fillId="11" borderId="15" xfId="0" applyNumberFormat="1" applyFill="1" applyBorder="1" applyAlignment="1">
      <alignment horizontal="center"/>
    </xf>
    <xf numFmtId="3" fontId="0" fillId="11" borderId="16" xfId="0" applyNumberFormat="1" applyFill="1" applyBorder="1" applyAlignment="1">
      <alignment horizontal="center"/>
    </xf>
    <xf numFmtId="3" fontId="0" fillId="11" borderId="17" xfId="0" applyNumberFormat="1" applyFill="1" applyBorder="1" applyAlignment="1">
      <alignment horizontal="center"/>
    </xf>
    <xf numFmtId="164" fontId="6" fillId="7" borderId="8" xfId="0" applyNumberFormat="1" applyFont="1" applyFill="1" applyBorder="1" applyAlignment="1">
      <alignment horizontal="center"/>
    </xf>
    <xf numFmtId="164" fontId="6" fillId="7" borderId="0" xfId="0" applyNumberFormat="1" applyFont="1" applyFill="1" applyBorder="1" applyAlignment="1">
      <alignment horizontal="center"/>
    </xf>
    <xf numFmtId="164" fontId="6" fillId="7" borderId="6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6" fillId="7" borderId="30" xfId="0" applyNumberFormat="1" applyFont="1" applyFill="1" applyBorder="1" applyAlignment="1">
      <alignment horizontal="center"/>
    </xf>
    <xf numFmtId="164" fontId="6" fillId="7" borderId="33" xfId="0" applyNumberFormat="1" applyFont="1" applyFill="1" applyBorder="1" applyAlignment="1">
      <alignment horizontal="center"/>
    </xf>
    <xf numFmtId="0" fontId="3" fillId="6" borderId="0" xfId="0" applyFont="1" applyFill="1" applyBorder="1" applyAlignment="1">
      <alignment horizontal="left" vertical="top"/>
    </xf>
    <xf numFmtId="0" fontId="3" fillId="6" borderId="6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/>
    </xf>
    <xf numFmtId="0" fontId="3" fillId="6" borderId="5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BBBC7"/>
      <color rgb="FFBCBCC9"/>
      <color rgb="FFC4C4D1"/>
      <color rgb="FFCFCFD6"/>
      <color rgb="FFDADADE"/>
      <color rgb="FFC2C2CD"/>
      <color rgb="FFC8C8D7"/>
      <color rgb="FFD2D2DC"/>
      <color rgb="FFDCDCE1"/>
      <color rgb="FFD2D2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'Track Progress'!$D$2</c:f>
          <c:strCache>
            <c:ptCount val="1"/>
            <c:pt idx="0">
              <c:v>Deadlift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val>
            <c:numRef>
              <c:f>'Track Progress'!$AO$3:$AO$77</c:f>
              <c:numCache>
                <c:formatCode>General</c:formatCode>
                <c:ptCount val="75"/>
                <c:pt idx="0">
                  <c:v>#N/A</c:v>
                </c:pt>
                <c:pt idx="1">
                  <c:v>0</c:v>
                </c:pt>
                <c:pt idx="2">
                  <c:v>#N/A</c:v>
                </c:pt>
                <c:pt idx="3">
                  <c:v>#N/A</c:v>
                </c:pt>
                <c:pt idx="4">
                  <c:v>0</c:v>
                </c:pt>
                <c:pt idx="5">
                  <c:v>#N/A</c:v>
                </c:pt>
                <c:pt idx="6">
                  <c:v>#N/A</c:v>
                </c:pt>
                <c:pt idx="7">
                  <c:v>0</c:v>
                </c:pt>
                <c:pt idx="8">
                  <c:v>#N/A</c:v>
                </c:pt>
                <c:pt idx="9">
                  <c:v>#N/A</c:v>
                </c:pt>
                <c:pt idx="10">
                  <c:v>0</c:v>
                </c:pt>
                <c:pt idx="11">
                  <c:v>#N/A</c:v>
                </c:pt>
                <c:pt idx="12">
                  <c:v>#N/A</c:v>
                </c:pt>
                <c:pt idx="13">
                  <c:v>0</c:v>
                </c:pt>
                <c:pt idx="14">
                  <c:v>#N/A</c:v>
                </c:pt>
                <c:pt idx="15">
                  <c:v>#N/A</c:v>
                </c:pt>
                <c:pt idx="16">
                  <c:v>0</c:v>
                </c:pt>
                <c:pt idx="17">
                  <c:v>#N/A</c:v>
                </c:pt>
                <c:pt idx="18">
                  <c:v>#N/A</c:v>
                </c:pt>
                <c:pt idx="19">
                  <c:v>0</c:v>
                </c:pt>
                <c:pt idx="20">
                  <c:v>#N/A</c:v>
                </c:pt>
                <c:pt idx="21">
                  <c:v>#N/A</c:v>
                </c:pt>
                <c:pt idx="22">
                  <c:v>0</c:v>
                </c:pt>
                <c:pt idx="23">
                  <c:v>#N/A</c:v>
                </c:pt>
                <c:pt idx="24">
                  <c:v>#N/A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0</c:v>
                </c:pt>
                <c:pt idx="29">
                  <c:v>#N/A</c:v>
                </c:pt>
                <c:pt idx="30">
                  <c:v>#N/A</c:v>
                </c:pt>
                <c:pt idx="31">
                  <c:v>0</c:v>
                </c:pt>
                <c:pt idx="32">
                  <c:v>#N/A</c:v>
                </c:pt>
                <c:pt idx="33">
                  <c:v>#N/A</c:v>
                </c:pt>
                <c:pt idx="34">
                  <c:v>0</c:v>
                </c:pt>
                <c:pt idx="35">
                  <c:v>#N/A</c:v>
                </c:pt>
                <c:pt idx="36">
                  <c:v>#N/A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0</c:v>
                </c:pt>
                <c:pt idx="41">
                  <c:v>#N/A</c:v>
                </c:pt>
                <c:pt idx="42">
                  <c:v>#N/A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0</c:v>
                </c:pt>
                <c:pt idx="47">
                  <c:v>#N/A</c:v>
                </c:pt>
                <c:pt idx="48">
                  <c:v>#N/A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0</c:v>
                </c:pt>
                <c:pt idx="53">
                  <c:v>#N/A</c:v>
                </c:pt>
                <c:pt idx="54">
                  <c:v>#N/A</c:v>
                </c:pt>
                <c:pt idx="55">
                  <c:v>0</c:v>
                </c:pt>
                <c:pt idx="56">
                  <c:v>#N/A</c:v>
                </c:pt>
                <c:pt idx="57">
                  <c:v>#N/A</c:v>
                </c:pt>
                <c:pt idx="58">
                  <c:v>0</c:v>
                </c:pt>
                <c:pt idx="59">
                  <c:v>#N/A</c:v>
                </c:pt>
                <c:pt idx="60">
                  <c:v>#N/A</c:v>
                </c:pt>
                <c:pt idx="61">
                  <c:v>0</c:v>
                </c:pt>
                <c:pt idx="62">
                  <c:v>#N/A</c:v>
                </c:pt>
                <c:pt idx="63">
                  <c:v>#N/A</c:v>
                </c:pt>
                <c:pt idx="64">
                  <c:v>0</c:v>
                </c:pt>
                <c:pt idx="65">
                  <c:v>#N/A</c:v>
                </c:pt>
                <c:pt idx="66">
                  <c:v>#N/A</c:v>
                </c:pt>
                <c:pt idx="67">
                  <c:v>0</c:v>
                </c:pt>
                <c:pt idx="68">
                  <c:v>#N/A</c:v>
                </c:pt>
                <c:pt idx="69">
                  <c:v>#N/A</c:v>
                </c:pt>
                <c:pt idx="70">
                  <c:v>0</c:v>
                </c:pt>
                <c:pt idx="71">
                  <c:v>#N/A</c:v>
                </c:pt>
                <c:pt idx="72">
                  <c:v>#N/A</c:v>
                </c:pt>
                <c:pt idx="73">
                  <c:v>0</c:v>
                </c:pt>
                <c:pt idx="7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0B-4A83-83A6-95059687D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6561784"/>
        <c:axId val="346562176"/>
        <c:axId val="0"/>
      </c:bar3DChart>
      <c:catAx>
        <c:axId val="346561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Workout session</a:t>
                </a:r>
                <a:endParaRPr lang="ru-RU"/>
              </a:p>
            </c:rich>
          </c:tx>
          <c:layout>
            <c:manualLayout>
              <c:xMode val="edge"/>
              <c:yMode val="edge"/>
              <c:x val="0.47409069929250969"/>
              <c:y val="0.923760244255182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562176"/>
        <c:crosses val="autoZero"/>
        <c:auto val="1"/>
        <c:lblAlgn val="ctr"/>
        <c:lblOffset val="100"/>
        <c:noMultiLvlLbl val="0"/>
      </c:catAx>
      <c:valAx>
        <c:axId val="346562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Traning volume</a:t>
                </a:r>
                <a:endParaRPr lang="ru-R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561784"/>
        <c:crosses val="autoZero"/>
        <c:crossBetween val="between"/>
      </c:valAx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plotVisOnly val="0"/>
    <c:dispBlanksAs val="gap"/>
    <c:showDLblsOverMax val="0"/>
  </c:chart>
  <c:spPr>
    <a:gradFill>
      <a:gsLst>
        <a:gs pos="0">
          <a:schemeClr val="accent1"/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20</xdr:col>
      <xdr:colOff>19050</xdr:colOff>
      <xdr:row>26</xdr:row>
      <xdr:rowOff>19050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C2:D29"/>
  <sheetViews>
    <sheetView workbookViewId="0">
      <selection activeCell="C16" sqref="C16"/>
    </sheetView>
  </sheetViews>
  <sheetFormatPr defaultRowHeight="14.5" x14ac:dyDescent="0.35"/>
  <cols>
    <col min="1" max="1" width="11.7265625" bestFit="1" customWidth="1"/>
    <col min="2" max="2" width="23.453125" bestFit="1" customWidth="1"/>
    <col min="3" max="3" width="34.54296875" bestFit="1" customWidth="1"/>
    <col min="4" max="4" width="27.453125" bestFit="1" customWidth="1"/>
    <col min="5" max="5" width="35.54296875" bestFit="1" customWidth="1"/>
    <col min="6" max="6" width="25.1796875" bestFit="1" customWidth="1"/>
    <col min="7" max="7" width="17.7265625" bestFit="1" customWidth="1"/>
    <col min="8" max="8" width="29.26953125" bestFit="1" customWidth="1"/>
    <col min="9" max="9" width="31.1796875" bestFit="1" customWidth="1"/>
    <col min="10" max="10" width="20.453125" bestFit="1" customWidth="1"/>
  </cols>
  <sheetData>
    <row r="2" spans="3:4" x14ac:dyDescent="0.35">
      <c r="C2" t="s">
        <v>9</v>
      </c>
      <c r="D2" t="s">
        <v>34</v>
      </c>
    </row>
    <row r="3" spans="3:4" x14ac:dyDescent="0.35">
      <c r="C3" t="s">
        <v>10</v>
      </c>
      <c r="D3" t="s">
        <v>35</v>
      </c>
    </row>
    <row r="4" spans="3:4" x14ac:dyDescent="0.35">
      <c r="C4" t="s">
        <v>11</v>
      </c>
      <c r="D4" t="s">
        <v>36</v>
      </c>
    </row>
    <row r="5" spans="3:4" x14ac:dyDescent="0.35">
      <c r="C5" t="s">
        <v>12</v>
      </c>
      <c r="D5" t="s">
        <v>37</v>
      </c>
    </row>
    <row r="6" spans="3:4" x14ac:dyDescent="0.35">
      <c r="C6" t="s">
        <v>13</v>
      </c>
      <c r="D6" t="s">
        <v>38</v>
      </c>
    </row>
    <row r="7" spans="3:4" x14ac:dyDescent="0.35">
      <c r="C7" t="s">
        <v>14</v>
      </c>
      <c r="D7" t="s">
        <v>38</v>
      </c>
    </row>
    <row r="8" spans="3:4" x14ac:dyDescent="0.35">
      <c r="C8" t="s">
        <v>15</v>
      </c>
      <c r="D8" t="s">
        <v>39</v>
      </c>
    </row>
    <row r="9" spans="3:4" x14ac:dyDescent="0.35">
      <c r="C9" t="s">
        <v>16</v>
      </c>
      <c r="D9" t="s">
        <v>40</v>
      </c>
    </row>
    <row r="10" spans="3:4" x14ac:dyDescent="0.35">
      <c r="C10" t="s">
        <v>17</v>
      </c>
      <c r="D10" t="s">
        <v>41</v>
      </c>
    </row>
    <row r="11" spans="3:4" x14ac:dyDescent="0.35">
      <c r="C11" t="s">
        <v>18</v>
      </c>
      <c r="D11" t="s">
        <v>34</v>
      </c>
    </row>
    <row r="12" spans="3:4" x14ac:dyDescent="0.35">
      <c r="C12" t="s">
        <v>19</v>
      </c>
      <c r="D12" t="s">
        <v>35</v>
      </c>
    </row>
    <row r="13" spans="3:4" x14ac:dyDescent="0.35">
      <c r="C13" t="s">
        <v>20</v>
      </c>
      <c r="D13" t="s">
        <v>36</v>
      </c>
    </row>
    <row r="14" spans="3:4" x14ac:dyDescent="0.35">
      <c r="C14" t="s">
        <v>21</v>
      </c>
      <c r="D14" t="s">
        <v>37</v>
      </c>
    </row>
    <row r="15" spans="3:4" x14ac:dyDescent="0.35">
      <c r="C15" t="s">
        <v>22</v>
      </c>
      <c r="D15" t="s">
        <v>38</v>
      </c>
    </row>
    <row r="16" spans="3:4" x14ac:dyDescent="0.35">
      <c r="C16" t="s">
        <v>23</v>
      </c>
      <c r="D16" t="s">
        <v>38</v>
      </c>
    </row>
    <row r="17" spans="3:4" x14ac:dyDescent="0.35">
      <c r="C17" t="s">
        <v>24</v>
      </c>
      <c r="D17" t="s">
        <v>38</v>
      </c>
    </row>
    <row r="18" spans="3:4" x14ac:dyDescent="0.35">
      <c r="C18" t="s">
        <v>25</v>
      </c>
      <c r="D18" t="s">
        <v>39</v>
      </c>
    </row>
    <row r="19" spans="3:4" x14ac:dyDescent="0.35">
      <c r="C19" t="s">
        <v>26</v>
      </c>
      <c r="D19" t="s">
        <v>41</v>
      </c>
    </row>
    <row r="20" spans="3:4" x14ac:dyDescent="0.35">
      <c r="C20" t="s">
        <v>0</v>
      </c>
      <c r="D20" t="s">
        <v>43</v>
      </c>
    </row>
    <row r="21" spans="3:4" x14ac:dyDescent="0.35">
      <c r="C21" t="s">
        <v>27</v>
      </c>
      <c r="D21" t="s">
        <v>34</v>
      </c>
    </row>
    <row r="22" spans="3:4" x14ac:dyDescent="0.35">
      <c r="C22" t="s">
        <v>28</v>
      </c>
      <c r="D22" t="s">
        <v>35</v>
      </c>
    </row>
    <row r="23" spans="3:4" x14ac:dyDescent="0.35">
      <c r="C23" t="s">
        <v>29</v>
      </c>
      <c r="D23" t="s">
        <v>36</v>
      </c>
    </row>
    <row r="24" spans="3:4" x14ac:dyDescent="0.35">
      <c r="C24" t="s">
        <v>30</v>
      </c>
      <c r="D24" t="s">
        <v>38</v>
      </c>
    </row>
    <row r="25" spans="3:4" x14ac:dyDescent="0.35">
      <c r="C25" t="s">
        <v>31</v>
      </c>
      <c r="D25" t="s">
        <v>42</v>
      </c>
    </row>
    <row r="26" spans="3:4" x14ac:dyDescent="0.35">
      <c r="C26" t="s">
        <v>32</v>
      </c>
      <c r="D26" t="s">
        <v>35</v>
      </c>
    </row>
    <row r="27" spans="3:4" x14ac:dyDescent="0.35">
      <c r="C27" t="s">
        <v>33</v>
      </c>
      <c r="D27" t="s">
        <v>35</v>
      </c>
    </row>
    <row r="28" spans="3:4" x14ac:dyDescent="0.35">
      <c r="C28" t="s">
        <v>8</v>
      </c>
      <c r="D28" t="s">
        <v>38</v>
      </c>
    </row>
    <row r="29" spans="3:4" x14ac:dyDescent="0.35">
      <c r="C29" t="s">
        <v>16</v>
      </c>
      <c r="D29" t="s">
        <v>40</v>
      </c>
    </row>
  </sheetData>
  <sortState ref="J1:J27">
    <sortCondition ref="J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7"/>
  <sheetViews>
    <sheetView zoomScale="80" zoomScaleNormal="80" workbookViewId="0">
      <selection activeCell="D2" sqref="D2"/>
    </sheetView>
  </sheetViews>
  <sheetFormatPr defaultRowHeight="14.5" x14ac:dyDescent="0.35"/>
  <cols>
    <col min="1" max="1" width="9.453125" bestFit="1" customWidth="1"/>
    <col min="2" max="2" width="12.453125" customWidth="1"/>
    <col min="3" max="3" width="17.81640625" customWidth="1"/>
    <col min="4" max="4" width="28" customWidth="1"/>
    <col min="5" max="5" width="5.453125" customWidth="1"/>
    <col min="6" max="6" width="4.453125" bestFit="1" customWidth="1"/>
    <col min="7" max="7" width="7.453125" bestFit="1" customWidth="1"/>
    <col min="8" max="8" width="5.453125" customWidth="1"/>
    <col min="9" max="9" width="1.7265625" customWidth="1"/>
    <col min="10" max="10" width="4.453125" bestFit="1" customWidth="1"/>
    <col min="11" max="11" width="7.453125" bestFit="1" customWidth="1"/>
    <col min="12" max="12" width="5.453125" customWidth="1"/>
    <col min="13" max="13" width="1.7265625" customWidth="1"/>
    <col min="14" max="14" width="4.453125" bestFit="1" customWidth="1"/>
    <col min="15" max="15" width="7.453125" bestFit="1" customWidth="1"/>
    <col min="16" max="16" width="5.453125" bestFit="1" customWidth="1"/>
    <col min="17" max="17" width="1.7265625" customWidth="1"/>
    <col min="18" max="18" width="4.453125" bestFit="1" customWidth="1"/>
    <col min="19" max="19" width="7.453125" bestFit="1" customWidth="1"/>
    <col min="20" max="20" width="5.453125" bestFit="1" customWidth="1"/>
    <col min="21" max="21" width="1.7265625" customWidth="1"/>
    <col min="22" max="22" width="4.453125" bestFit="1" customWidth="1"/>
    <col min="23" max="23" width="7.453125" bestFit="1" customWidth="1"/>
    <col min="24" max="24" width="5.453125" customWidth="1"/>
    <col min="25" max="25" width="1.7265625" customWidth="1"/>
    <col min="26" max="26" width="4.453125" bestFit="1" customWidth="1"/>
    <col min="27" max="27" width="7.453125" bestFit="1" customWidth="1"/>
    <col min="28" max="28" width="5.453125" customWidth="1"/>
    <col min="29" max="29" width="6.7265625" customWidth="1"/>
    <col min="30" max="30" width="4.453125" customWidth="1"/>
    <col min="31" max="31" width="7.453125" customWidth="1"/>
    <col min="32" max="32" width="7.7265625" bestFit="1" customWidth="1"/>
    <col min="33" max="33" width="1.7265625" customWidth="1"/>
    <col min="34" max="34" width="5.54296875" bestFit="1" customWidth="1"/>
    <col min="35" max="35" width="7.453125" customWidth="1"/>
    <col min="36" max="36" width="5.453125" customWidth="1"/>
    <col min="37" max="37" width="5" customWidth="1"/>
    <col min="38" max="38" width="4.453125" customWidth="1"/>
    <col min="39" max="39" width="7.453125" hidden="1" customWidth="1"/>
    <col min="40" max="40" width="5.453125" hidden="1" customWidth="1"/>
    <col min="41" max="41" width="5.1796875" hidden="1" customWidth="1"/>
    <col min="42" max="42" width="4.453125" customWidth="1"/>
    <col min="43" max="43" width="7.453125" customWidth="1"/>
    <col min="44" max="44" width="5.453125" customWidth="1"/>
  </cols>
  <sheetData>
    <row r="1" spans="1:41" ht="21" x14ac:dyDescent="0.5">
      <c r="A1" s="56" t="s">
        <v>123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8"/>
    </row>
    <row r="2" spans="1:41" ht="15.5" x14ac:dyDescent="0.35">
      <c r="A2" s="59" t="s">
        <v>122</v>
      </c>
      <c r="B2" s="60"/>
      <c r="C2" s="61"/>
      <c r="D2" s="21" t="s">
        <v>18</v>
      </c>
      <c r="E2" s="62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4"/>
    </row>
    <row r="3" spans="1:41" x14ac:dyDescent="0.35">
      <c r="AM3" t="s">
        <v>46</v>
      </c>
      <c r="AO3" t="e">
        <f>VLOOKUP($D$2,wday1,17,FALSE)</f>
        <v>#N/A</v>
      </c>
    </row>
    <row r="4" spans="1:41" x14ac:dyDescent="0.35">
      <c r="AM4" t="s">
        <v>47</v>
      </c>
      <c r="AO4">
        <f>VLOOKUP($D$2,wday2,17,FALSE)</f>
        <v>0</v>
      </c>
    </row>
    <row r="5" spans="1:41" x14ac:dyDescent="0.35">
      <c r="AM5" t="s">
        <v>48</v>
      </c>
      <c r="AO5" t="e">
        <f>VLOOKUP($D$2,wday3,17,FALSE)</f>
        <v>#N/A</v>
      </c>
    </row>
    <row r="6" spans="1:41" x14ac:dyDescent="0.35">
      <c r="AM6" t="s">
        <v>49</v>
      </c>
      <c r="AO6" t="e">
        <f>VLOOKUP($D$2,wday4,17,FALSE)</f>
        <v>#N/A</v>
      </c>
    </row>
    <row r="7" spans="1:41" x14ac:dyDescent="0.35">
      <c r="AM7" t="s">
        <v>50</v>
      </c>
      <c r="AO7">
        <f>VLOOKUP($D$2,wday5,17,FALSE)</f>
        <v>0</v>
      </c>
    </row>
    <row r="8" spans="1:41" x14ac:dyDescent="0.35">
      <c r="AM8" t="s">
        <v>51</v>
      </c>
      <c r="AO8" t="e">
        <f>VLOOKUP($D$2,wday6,17,FALSE)</f>
        <v>#N/A</v>
      </c>
    </row>
    <row r="9" spans="1:41" x14ac:dyDescent="0.35">
      <c r="AM9" t="s">
        <v>52</v>
      </c>
      <c r="AO9" t="e">
        <f>VLOOKUP($D$2,wday7,17,FALSE)</f>
        <v>#N/A</v>
      </c>
    </row>
    <row r="10" spans="1:41" x14ac:dyDescent="0.35">
      <c r="AM10" t="s">
        <v>53</v>
      </c>
      <c r="AO10">
        <f>VLOOKUP($D$2,wday8,17,FALSE)</f>
        <v>0</v>
      </c>
    </row>
    <row r="11" spans="1:41" x14ac:dyDescent="0.35">
      <c r="AM11" t="s">
        <v>54</v>
      </c>
      <c r="AO11" t="e">
        <f>VLOOKUP($D$2,wday9,17,FALSE)</f>
        <v>#N/A</v>
      </c>
    </row>
    <row r="12" spans="1:41" x14ac:dyDescent="0.35">
      <c r="AM12" t="s">
        <v>55</v>
      </c>
      <c r="AO12" t="e">
        <f>VLOOKUP($D$2,wday10,17,FALSE)</f>
        <v>#N/A</v>
      </c>
    </row>
    <row r="13" spans="1:41" x14ac:dyDescent="0.35">
      <c r="AM13" t="s">
        <v>56</v>
      </c>
      <c r="AO13">
        <f>VLOOKUP($D$2,wday11,17,FALSE)</f>
        <v>0</v>
      </c>
    </row>
    <row r="14" spans="1:41" x14ac:dyDescent="0.35">
      <c r="AM14" t="s">
        <v>57</v>
      </c>
      <c r="AO14" t="e">
        <f>VLOOKUP($D$2,wday12,17,FALSE)</f>
        <v>#N/A</v>
      </c>
    </row>
    <row r="15" spans="1:41" x14ac:dyDescent="0.35">
      <c r="AM15" t="s">
        <v>58</v>
      </c>
      <c r="AO15" t="e">
        <f>VLOOKUP($D$2,wday13,17,FALSE)</f>
        <v>#N/A</v>
      </c>
    </row>
    <row r="16" spans="1:41" x14ac:dyDescent="0.35">
      <c r="AM16" t="s">
        <v>59</v>
      </c>
      <c r="AO16">
        <f>VLOOKUP($D$2,wday14,17,FALSE)</f>
        <v>0</v>
      </c>
    </row>
    <row r="17" spans="39:41" x14ac:dyDescent="0.35">
      <c r="AM17" t="s">
        <v>60</v>
      </c>
      <c r="AO17" t="e">
        <f>VLOOKUP($D$2,wday15,17,FALSE)</f>
        <v>#N/A</v>
      </c>
    </row>
    <row r="18" spans="39:41" x14ac:dyDescent="0.35">
      <c r="AM18" t="s">
        <v>61</v>
      </c>
      <c r="AO18" t="e">
        <f>VLOOKUP($D$2,wday16,17,FALSE)</f>
        <v>#N/A</v>
      </c>
    </row>
    <row r="19" spans="39:41" x14ac:dyDescent="0.35">
      <c r="AM19" t="s">
        <v>62</v>
      </c>
      <c r="AO19">
        <f>VLOOKUP($D$2,wday17,17,FALSE)</f>
        <v>0</v>
      </c>
    </row>
    <row r="20" spans="39:41" x14ac:dyDescent="0.35">
      <c r="AM20" t="s">
        <v>63</v>
      </c>
      <c r="AO20" t="e">
        <f>VLOOKUP($D$2,wday18,17,FALSE)</f>
        <v>#N/A</v>
      </c>
    </row>
    <row r="21" spans="39:41" x14ac:dyDescent="0.35">
      <c r="AM21" t="s">
        <v>64</v>
      </c>
      <c r="AO21" t="e">
        <f>VLOOKUP($D$2,wday19,17,FALSE)</f>
        <v>#N/A</v>
      </c>
    </row>
    <row r="22" spans="39:41" x14ac:dyDescent="0.35">
      <c r="AM22" t="s">
        <v>65</v>
      </c>
      <c r="AO22">
        <f>VLOOKUP($D$2,wday20,17,FALSE)</f>
        <v>0</v>
      </c>
    </row>
    <row r="23" spans="39:41" x14ac:dyDescent="0.35">
      <c r="AM23" t="s">
        <v>66</v>
      </c>
      <c r="AO23" t="e">
        <f>VLOOKUP($D$2,wday21,17,FALSE)</f>
        <v>#N/A</v>
      </c>
    </row>
    <row r="24" spans="39:41" x14ac:dyDescent="0.35">
      <c r="AM24" t="s">
        <v>67</v>
      </c>
      <c r="AO24" t="e">
        <f>VLOOKUP($D$2,wday22,17,FALSE)</f>
        <v>#N/A</v>
      </c>
    </row>
    <row r="25" spans="39:41" x14ac:dyDescent="0.35">
      <c r="AM25" t="s">
        <v>68</v>
      </c>
      <c r="AO25">
        <f>VLOOKUP($D$2,wday23,17,FALSE)</f>
        <v>0</v>
      </c>
    </row>
    <row r="26" spans="39:41" x14ac:dyDescent="0.35">
      <c r="AM26" t="s">
        <v>69</v>
      </c>
      <c r="AO26" t="e">
        <f>VLOOKUP($D$2,wday24,17,FALSE)</f>
        <v>#N/A</v>
      </c>
    </row>
    <row r="27" spans="39:41" x14ac:dyDescent="0.35">
      <c r="AM27" t="s">
        <v>70</v>
      </c>
      <c r="AO27" t="e">
        <f>VLOOKUP($D$2,wday25,17,FALSE)</f>
        <v>#N/A</v>
      </c>
    </row>
    <row r="28" spans="39:41" x14ac:dyDescent="0.35">
      <c r="AM28" t="s">
        <v>71</v>
      </c>
      <c r="AO28">
        <f>VLOOKUP($D$2,wday26,17,FALSE)</f>
        <v>0</v>
      </c>
    </row>
    <row r="29" spans="39:41" x14ac:dyDescent="0.35">
      <c r="AM29" t="s">
        <v>72</v>
      </c>
      <c r="AO29" t="e">
        <f>VLOOKUP($D$2,wday27,17,FALSE)</f>
        <v>#N/A</v>
      </c>
    </row>
    <row r="30" spans="39:41" x14ac:dyDescent="0.35">
      <c r="AM30" t="s">
        <v>73</v>
      </c>
      <c r="AO30" t="e">
        <f>VLOOKUP($D$2,wday28,17,FALSE)</f>
        <v>#N/A</v>
      </c>
    </row>
    <row r="31" spans="39:41" x14ac:dyDescent="0.35">
      <c r="AM31" t="s">
        <v>74</v>
      </c>
      <c r="AO31">
        <f>VLOOKUP($D$2,wday29,17,FALSE)</f>
        <v>0</v>
      </c>
    </row>
    <row r="32" spans="39:41" x14ac:dyDescent="0.35">
      <c r="AM32" t="s">
        <v>75</v>
      </c>
      <c r="AO32" t="e">
        <f>VLOOKUP($D$2,wday30,17,FALSE)</f>
        <v>#N/A</v>
      </c>
    </row>
    <row r="33" spans="39:41" x14ac:dyDescent="0.35">
      <c r="AM33" t="s">
        <v>76</v>
      </c>
      <c r="AO33" t="e">
        <f>VLOOKUP($D$2,wday31,17,FALSE)</f>
        <v>#N/A</v>
      </c>
    </row>
    <row r="34" spans="39:41" x14ac:dyDescent="0.35">
      <c r="AM34" t="s">
        <v>77</v>
      </c>
      <c r="AO34">
        <f>VLOOKUP($D$2,wday32,17,FALSE)</f>
        <v>0</v>
      </c>
    </row>
    <row r="35" spans="39:41" x14ac:dyDescent="0.35">
      <c r="AM35" t="s">
        <v>78</v>
      </c>
      <c r="AO35" t="e">
        <f>VLOOKUP($D$2,wday33,17,FALSE)</f>
        <v>#N/A</v>
      </c>
    </row>
    <row r="36" spans="39:41" x14ac:dyDescent="0.35">
      <c r="AM36" t="s">
        <v>79</v>
      </c>
      <c r="AO36" t="e">
        <f>VLOOKUP($D$2,wday34,17,FALSE)</f>
        <v>#N/A</v>
      </c>
    </row>
    <row r="37" spans="39:41" x14ac:dyDescent="0.35">
      <c r="AM37" t="s">
        <v>80</v>
      </c>
      <c r="AO37">
        <f>VLOOKUP($D$2,wday35,17,FALSE)</f>
        <v>0</v>
      </c>
    </row>
    <row r="38" spans="39:41" x14ac:dyDescent="0.35">
      <c r="AM38" t="s">
        <v>81</v>
      </c>
      <c r="AO38" t="e">
        <f>VLOOKUP($D$2,wday36,17,FALSE)</f>
        <v>#N/A</v>
      </c>
    </row>
    <row r="39" spans="39:41" x14ac:dyDescent="0.35">
      <c r="AM39" t="s">
        <v>82</v>
      </c>
      <c r="AO39" t="e">
        <f>VLOOKUP($D$2,wday37,17,FALSE)</f>
        <v>#N/A</v>
      </c>
    </row>
    <row r="40" spans="39:41" x14ac:dyDescent="0.35">
      <c r="AM40" t="s">
        <v>83</v>
      </c>
      <c r="AO40">
        <f>VLOOKUP($D$2,wday38,17,FALSE)</f>
        <v>0</v>
      </c>
    </row>
    <row r="41" spans="39:41" x14ac:dyDescent="0.35">
      <c r="AM41" t="s">
        <v>84</v>
      </c>
      <c r="AO41" t="e">
        <f>VLOOKUP($D$2,wday39,17,FALSE)</f>
        <v>#N/A</v>
      </c>
    </row>
    <row r="42" spans="39:41" x14ac:dyDescent="0.35">
      <c r="AM42" t="s">
        <v>85</v>
      </c>
      <c r="AO42" t="e">
        <f>VLOOKUP($D$2,wday40,17,FALSE)</f>
        <v>#N/A</v>
      </c>
    </row>
    <row r="43" spans="39:41" x14ac:dyDescent="0.35">
      <c r="AM43" t="s">
        <v>86</v>
      </c>
      <c r="AO43">
        <f>VLOOKUP($D$2,wday41,17,FALSE)</f>
        <v>0</v>
      </c>
    </row>
    <row r="44" spans="39:41" x14ac:dyDescent="0.35">
      <c r="AM44" t="s">
        <v>87</v>
      </c>
      <c r="AO44" t="e">
        <f>VLOOKUP($D$2,wday42,17,FALSE)</f>
        <v>#N/A</v>
      </c>
    </row>
    <row r="45" spans="39:41" x14ac:dyDescent="0.35">
      <c r="AM45" t="s">
        <v>88</v>
      </c>
      <c r="AO45" t="e">
        <f>VLOOKUP($D$2,wday43,17,FALSE)</f>
        <v>#N/A</v>
      </c>
    </row>
    <row r="46" spans="39:41" x14ac:dyDescent="0.35">
      <c r="AM46" t="s">
        <v>89</v>
      </c>
      <c r="AO46">
        <f>VLOOKUP($D$2,wday44,17,FALSE)</f>
        <v>0</v>
      </c>
    </row>
    <row r="47" spans="39:41" x14ac:dyDescent="0.35">
      <c r="AM47" t="s">
        <v>90</v>
      </c>
      <c r="AO47" t="e">
        <f>VLOOKUP($D$2,wday45,17,FALSE)</f>
        <v>#N/A</v>
      </c>
    </row>
    <row r="48" spans="39:41" x14ac:dyDescent="0.35">
      <c r="AM48" t="s">
        <v>91</v>
      </c>
      <c r="AO48" t="e">
        <f>VLOOKUP($D$2,wday46,17,FALSE)</f>
        <v>#N/A</v>
      </c>
    </row>
    <row r="49" spans="39:41" x14ac:dyDescent="0.35">
      <c r="AM49" t="s">
        <v>92</v>
      </c>
      <c r="AO49">
        <f>VLOOKUP($D$2,wday47,17,FALSE)</f>
        <v>0</v>
      </c>
    </row>
    <row r="50" spans="39:41" x14ac:dyDescent="0.35">
      <c r="AM50" t="s">
        <v>93</v>
      </c>
      <c r="AO50" t="e">
        <f>VLOOKUP($D$2,wday48,17,FALSE)</f>
        <v>#N/A</v>
      </c>
    </row>
    <row r="51" spans="39:41" x14ac:dyDescent="0.35">
      <c r="AM51" t="s">
        <v>94</v>
      </c>
      <c r="AO51" t="e">
        <f>VLOOKUP($D$2,wday49,17,FALSE)</f>
        <v>#N/A</v>
      </c>
    </row>
    <row r="52" spans="39:41" x14ac:dyDescent="0.35">
      <c r="AM52" t="s">
        <v>95</v>
      </c>
      <c r="AO52">
        <f>VLOOKUP($D$2,wday50,17,FALSE)</f>
        <v>0</v>
      </c>
    </row>
    <row r="53" spans="39:41" x14ac:dyDescent="0.35">
      <c r="AM53" t="s">
        <v>96</v>
      </c>
      <c r="AO53" t="e">
        <f>VLOOKUP($D$2,wday51,17,FALSE)</f>
        <v>#N/A</v>
      </c>
    </row>
    <row r="54" spans="39:41" x14ac:dyDescent="0.35">
      <c r="AM54" t="s">
        <v>97</v>
      </c>
      <c r="AO54" t="e">
        <f>VLOOKUP($D$2,wday52,17,FALSE)</f>
        <v>#N/A</v>
      </c>
    </row>
    <row r="55" spans="39:41" x14ac:dyDescent="0.35">
      <c r="AM55" t="s">
        <v>98</v>
      </c>
      <c r="AO55">
        <f>VLOOKUP($D$2,wday53,17,FALSE)</f>
        <v>0</v>
      </c>
    </row>
    <row r="56" spans="39:41" x14ac:dyDescent="0.35">
      <c r="AM56" t="s">
        <v>99</v>
      </c>
      <c r="AO56" t="e">
        <f>VLOOKUP($D$2,wday54,17,FALSE)</f>
        <v>#N/A</v>
      </c>
    </row>
    <row r="57" spans="39:41" x14ac:dyDescent="0.35">
      <c r="AM57" t="s">
        <v>100</v>
      </c>
      <c r="AO57" t="e">
        <f>VLOOKUP($D$2,wday55,17,FALSE)</f>
        <v>#N/A</v>
      </c>
    </row>
    <row r="58" spans="39:41" x14ac:dyDescent="0.35">
      <c r="AM58" t="s">
        <v>101</v>
      </c>
      <c r="AO58">
        <f>VLOOKUP($D$2,wday56,17,FALSE)</f>
        <v>0</v>
      </c>
    </row>
    <row r="59" spans="39:41" x14ac:dyDescent="0.35">
      <c r="AM59" t="s">
        <v>102</v>
      </c>
      <c r="AO59" t="e">
        <f>VLOOKUP($D$2,wday57,17,FALSE)</f>
        <v>#N/A</v>
      </c>
    </row>
    <row r="60" spans="39:41" x14ac:dyDescent="0.35">
      <c r="AM60" t="s">
        <v>103</v>
      </c>
      <c r="AO60" t="e">
        <f>VLOOKUP($D$2,wday58,17,FALSE)</f>
        <v>#N/A</v>
      </c>
    </row>
    <row r="61" spans="39:41" x14ac:dyDescent="0.35">
      <c r="AM61" t="s">
        <v>104</v>
      </c>
      <c r="AO61">
        <f>VLOOKUP($D$2,wday59,17,FALSE)</f>
        <v>0</v>
      </c>
    </row>
    <row r="62" spans="39:41" x14ac:dyDescent="0.35">
      <c r="AM62" t="s">
        <v>105</v>
      </c>
      <c r="AO62" t="e">
        <f>VLOOKUP($D$2,wday60,17,FALSE)</f>
        <v>#N/A</v>
      </c>
    </row>
    <row r="63" spans="39:41" x14ac:dyDescent="0.35">
      <c r="AM63" t="s">
        <v>106</v>
      </c>
      <c r="AO63" t="e">
        <f>VLOOKUP($D$2,wday61,17,FALSE)</f>
        <v>#N/A</v>
      </c>
    </row>
    <row r="64" spans="39:41" x14ac:dyDescent="0.35">
      <c r="AM64" t="s">
        <v>107</v>
      </c>
      <c r="AO64">
        <f>VLOOKUP($D$2,wday62,17,FALSE)</f>
        <v>0</v>
      </c>
    </row>
    <row r="65" spans="39:41" x14ac:dyDescent="0.35">
      <c r="AM65" t="s">
        <v>108</v>
      </c>
      <c r="AO65" t="e">
        <f>VLOOKUP($D$2,wday63,17,FALSE)</f>
        <v>#N/A</v>
      </c>
    </row>
    <row r="66" spans="39:41" x14ac:dyDescent="0.35">
      <c r="AM66" t="s">
        <v>109</v>
      </c>
      <c r="AO66" t="e">
        <f>VLOOKUP($D$2,wday64,17,FALSE)</f>
        <v>#N/A</v>
      </c>
    </row>
    <row r="67" spans="39:41" x14ac:dyDescent="0.35">
      <c r="AM67" t="s">
        <v>110</v>
      </c>
      <c r="AO67">
        <f>VLOOKUP($D$2,wday65,17,FALSE)</f>
        <v>0</v>
      </c>
    </row>
    <row r="68" spans="39:41" x14ac:dyDescent="0.35">
      <c r="AM68" t="s">
        <v>111</v>
      </c>
      <c r="AO68" t="e">
        <f>VLOOKUP($D$2,wday66,17,FALSE)</f>
        <v>#N/A</v>
      </c>
    </row>
    <row r="69" spans="39:41" x14ac:dyDescent="0.35">
      <c r="AM69" t="s">
        <v>112</v>
      </c>
      <c r="AO69" t="e">
        <f>VLOOKUP($D$2,wday67,17,FALSE)</f>
        <v>#N/A</v>
      </c>
    </row>
    <row r="70" spans="39:41" x14ac:dyDescent="0.35">
      <c r="AM70" t="s">
        <v>113</v>
      </c>
      <c r="AO70">
        <f>VLOOKUP($D$2,wday68,17,FALSE)</f>
        <v>0</v>
      </c>
    </row>
    <row r="71" spans="39:41" x14ac:dyDescent="0.35">
      <c r="AM71" t="s">
        <v>114</v>
      </c>
      <c r="AO71" t="e">
        <f>VLOOKUP($D$2,wday69,17,FALSE)</f>
        <v>#N/A</v>
      </c>
    </row>
    <row r="72" spans="39:41" x14ac:dyDescent="0.35">
      <c r="AM72" t="s">
        <v>115</v>
      </c>
      <c r="AO72" t="e">
        <f>VLOOKUP($D$2,wday70,17,FALSE)</f>
        <v>#N/A</v>
      </c>
    </row>
    <row r="73" spans="39:41" x14ac:dyDescent="0.35">
      <c r="AM73" t="s">
        <v>116</v>
      </c>
      <c r="AO73">
        <f>VLOOKUP($D$2,wday71,17,FALSE)</f>
        <v>0</v>
      </c>
    </row>
    <row r="74" spans="39:41" x14ac:dyDescent="0.35">
      <c r="AM74" t="s">
        <v>117</v>
      </c>
      <c r="AO74" t="e">
        <f>VLOOKUP($D$2,wday72,17,FALSE)</f>
        <v>#N/A</v>
      </c>
    </row>
    <row r="75" spans="39:41" x14ac:dyDescent="0.35">
      <c r="AM75" t="s">
        <v>118</v>
      </c>
      <c r="AO75" t="e">
        <f>VLOOKUP($D$2,wday73,17,FALSE)</f>
        <v>#N/A</v>
      </c>
    </row>
    <row r="76" spans="39:41" x14ac:dyDescent="0.35">
      <c r="AM76" t="s">
        <v>119</v>
      </c>
      <c r="AO76">
        <f>VLOOKUP($D$2,wday74,17,FALSE)</f>
        <v>0</v>
      </c>
    </row>
    <row r="77" spans="39:41" x14ac:dyDescent="0.35">
      <c r="AM77" t="s">
        <v>120</v>
      </c>
      <c r="AO77" t="e">
        <f>VLOOKUP($D$2,wday75,17,FALSE)</f>
        <v>#N/A</v>
      </c>
    </row>
  </sheetData>
  <mergeCells count="3">
    <mergeCell ref="A1:T1"/>
    <mergeCell ref="A2:C2"/>
    <mergeCell ref="E2:T2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Exercises!$C$2:$C$29</xm:f>
          </x14:formula1>
          <xm:sqref>D2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T56"/>
  <sheetViews>
    <sheetView tabSelected="1"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v>42450</v>
      </c>
      <c r="C1" s="65" t="s">
        <v>121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B1</f>
        <v>42450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125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124</v>
      </c>
      <c r="F3" s="3" t="s">
        <v>44</v>
      </c>
      <c r="G3" s="3" t="s">
        <v>1</v>
      </c>
      <c r="H3" s="4" t="s">
        <v>124</v>
      </c>
      <c r="I3" s="2" t="s">
        <v>44</v>
      </c>
      <c r="J3" s="3" t="s">
        <v>1</v>
      </c>
      <c r="K3" s="4" t="s">
        <v>124</v>
      </c>
      <c r="L3" s="2" t="s">
        <v>44</v>
      </c>
      <c r="M3" s="3" t="s">
        <v>1</v>
      </c>
      <c r="N3" s="4" t="s">
        <v>124</v>
      </c>
      <c r="O3" s="2" t="s">
        <v>44</v>
      </c>
      <c r="P3" s="3" t="s">
        <v>1</v>
      </c>
      <c r="Q3" s="4" t="s">
        <v>124</v>
      </c>
      <c r="R3" s="67"/>
      <c r="S3" s="67"/>
      <c r="T3" s="68"/>
    </row>
    <row r="4" spans="1:20" x14ac:dyDescent="0.35">
      <c r="A4" s="15" t="s">
        <v>9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10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O12" si="4">SUM(L5,I5,F5,C5)</f>
        <v>0</v>
      </c>
      <c r="P5" s="51">
        <f t="shared" ref="P5:P12" si="5">SUM(M5,J5,G5,D5)</f>
        <v>0</v>
      </c>
      <c r="Q5" s="52">
        <f t="shared" ref="Q5:Q12" si="6">O5*P5</f>
        <v>0</v>
      </c>
      <c r="R5" s="67"/>
      <c r="S5" s="67"/>
      <c r="T5" s="68"/>
    </row>
    <row r="6" spans="1:20" x14ac:dyDescent="0.35">
      <c r="A6" s="17" t="s">
        <v>11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5"/>
        <v>0</v>
      </c>
      <c r="Q6" s="52">
        <f t="shared" si="6"/>
        <v>0</v>
      </c>
      <c r="R6" s="67"/>
      <c r="S6" s="67"/>
      <c r="T6" s="68"/>
    </row>
    <row r="7" spans="1:20" x14ac:dyDescent="0.35">
      <c r="A7" s="17" t="s">
        <v>12</v>
      </c>
      <c r="B7" s="18" t="s">
        <v>37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5"/>
        <v>0</v>
      </c>
      <c r="Q7" s="52">
        <f t="shared" si="6"/>
        <v>0</v>
      </c>
      <c r="R7" s="67"/>
      <c r="S7" s="67"/>
      <c r="T7" s="68"/>
    </row>
    <row r="8" spans="1:20" x14ac:dyDescent="0.35">
      <c r="A8" s="17" t="s">
        <v>13</v>
      </c>
      <c r="B8" s="18" t="s">
        <v>38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5"/>
        <v>0</v>
      </c>
      <c r="Q8" s="52">
        <f t="shared" si="6"/>
        <v>0</v>
      </c>
      <c r="R8" s="67"/>
      <c r="S8" s="67"/>
      <c r="T8" s="68"/>
    </row>
    <row r="9" spans="1:20" x14ac:dyDescent="0.35">
      <c r="A9" s="17" t="s">
        <v>14</v>
      </c>
      <c r="B9" s="18" t="s">
        <v>38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5"/>
        <v>0</v>
      </c>
      <c r="Q9" s="52">
        <f t="shared" si="6"/>
        <v>0</v>
      </c>
      <c r="R9" s="67"/>
      <c r="S9" s="67"/>
      <c r="T9" s="68"/>
    </row>
    <row r="10" spans="1:20" x14ac:dyDescent="0.35">
      <c r="A10" s="17" t="s">
        <v>15</v>
      </c>
      <c r="B10" s="18" t="s">
        <v>39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5"/>
        <v>0</v>
      </c>
      <c r="Q10" s="52">
        <f t="shared" si="6"/>
        <v>0</v>
      </c>
      <c r="R10" s="67"/>
      <c r="S10" s="67"/>
      <c r="T10" s="68"/>
    </row>
    <row r="11" spans="1:20" x14ac:dyDescent="0.35">
      <c r="A11" s="17" t="s">
        <v>16</v>
      </c>
      <c r="B11" s="18" t="s">
        <v>40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5"/>
        <v>0</v>
      </c>
      <c r="Q11" s="52">
        <f t="shared" si="6"/>
        <v>0</v>
      </c>
      <c r="R11" s="67"/>
      <c r="S11" s="67"/>
      <c r="T11" s="68"/>
    </row>
    <row r="12" spans="1:20" x14ac:dyDescent="0.35">
      <c r="A12" s="19" t="s">
        <v>17</v>
      </c>
      <c r="B12" s="20" t="s">
        <v>41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5"/>
        <v>0</v>
      </c>
      <c r="Q12" s="55">
        <f t="shared" si="6"/>
        <v>0</v>
      </c>
      <c r="R12" s="69"/>
      <c r="S12" s="69"/>
      <c r="T12" s="70"/>
    </row>
    <row r="13" spans="1:20" x14ac:dyDescent="0.35">
      <c r="A13" s="74">
        <f>A2+1</f>
        <v>42451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125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124</v>
      </c>
      <c r="F14" s="3" t="s">
        <v>44</v>
      </c>
      <c r="G14" s="3" t="s">
        <v>1</v>
      </c>
      <c r="H14" s="4" t="s">
        <v>124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124</v>
      </c>
      <c r="O14" s="2" t="s">
        <v>44</v>
      </c>
      <c r="P14" s="3" t="s">
        <v>1</v>
      </c>
      <c r="Q14" s="4" t="s">
        <v>124</v>
      </c>
      <c r="R14" s="67"/>
      <c r="S14" s="67"/>
      <c r="T14" s="68"/>
    </row>
    <row r="15" spans="1:20" x14ac:dyDescent="0.35">
      <c r="A15" s="15" t="s">
        <v>18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19</v>
      </c>
      <c r="B16" s="18" t="s">
        <v>35</v>
      </c>
      <c r="C16" s="7"/>
      <c r="D16" s="5"/>
      <c r="E16" s="11">
        <f t="shared" ref="E16:E23" si="7">C16*D16</f>
        <v>0</v>
      </c>
      <c r="F16" s="27"/>
      <c r="G16" s="28"/>
      <c r="H16" s="29">
        <f t="shared" ref="H16:H23" si="8">F16*G16</f>
        <v>0</v>
      </c>
      <c r="I16" s="36"/>
      <c r="J16" s="37"/>
      <c r="K16" s="38">
        <f t="shared" ref="K16:K23" si="9">I16*J16</f>
        <v>0</v>
      </c>
      <c r="L16" s="42"/>
      <c r="M16" s="43"/>
      <c r="N16" s="45">
        <f t="shared" ref="N16:N23" si="10">L16*M16</f>
        <v>0</v>
      </c>
      <c r="O16" s="50">
        <f t="shared" ref="O16:O23" si="11">SUM(L16,I16,F16,C16)</f>
        <v>0</v>
      </c>
      <c r="P16" s="51">
        <f t="shared" ref="P16:P23" si="12">SUM(M16,J16,G16,D16)</f>
        <v>0</v>
      </c>
      <c r="Q16" s="52">
        <f t="shared" ref="Q16:Q23" si="13">O16*P16</f>
        <v>0</v>
      </c>
      <c r="R16" s="67"/>
      <c r="S16" s="67"/>
      <c r="T16" s="68"/>
    </row>
    <row r="17" spans="1:20" x14ac:dyDescent="0.35">
      <c r="A17" s="17" t="s">
        <v>20</v>
      </c>
      <c r="B17" s="18" t="s">
        <v>36</v>
      </c>
      <c r="C17" s="7"/>
      <c r="D17" s="5"/>
      <c r="E17" s="11">
        <f t="shared" si="7"/>
        <v>0</v>
      </c>
      <c r="F17" s="27"/>
      <c r="G17" s="28"/>
      <c r="H17" s="29">
        <f t="shared" si="8"/>
        <v>0</v>
      </c>
      <c r="I17" s="36"/>
      <c r="J17" s="37"/>
      <c r="K17" s="38">
        <f t="shared" si="9"/>
        <v>0</v>
      </c>
      <c r="L17" s="42"/>
      <c r="M17" s="43"/>
      <c r="N17" s="45">
        <f t="shared" si="10"/>
        <v>0</v>
      </c>
      <c r="O17" s="50">
        <f t="shared" si="11"/>
        <v>0</v>
      </c>
      <c r="P17" s="51">
        <f t="shared" si="12"/>
        <v>0</v>
      </c>
      <c r="Q17" s="52">
        <f t="shared" si="13"/>
        <v>0</v>
      </c>
      <c r="R17" s="67"/>
      <c r="S17" s="67"/>
      <c r="T17" s="68"/>
    </row>
    <row r="18" spans="1:20" x14ac:dyDescent="0.35">
      <c r="A18" s="17" t="s">
        <v>21</v>
      </c>
      <c r="B18" s="18" t="s">
        <v>37</v>
      </c>
      <c r="C18" s="7"/>
      <c r="D18" s="5"/>
      <c r="E18" s="11">
        <f t="shared" si="7"/>
        <v>0</v>
      </c>
      <c r="F18" s="27"/>
      <c r="G18" s="28"/>
      <c r="H18" s="29">
        <f t="shared" si="8"/>
        <v>0</v>
      </c>
      <c r="I18" s="36"/>
      <c r="J18" s="37"/>
      <c r="K18" s="38">
        <f t="shared" si="9"/>
        <v>0</v>
      </c>
      <c r="L18" s="42"/>
      <c r="M18" s="43"/>
      <c r="N18" s="45">
        <f t="shared" si="10"/>
        <v>0</v>
      </c>
      <c r="O18" s="50">
        <f t="shared" si="11"/>
        <v>0</v>
      </c>
      <c r="P18" s="51">
        <f t="shared" si="12"/>
        <v>0</v>
      </c>
      <c r="Q18" s="52">
        <f t="shared" si="13"/>
        <v>0</v>
      </c>
      <c r="R18" s="67"/>
      <c r="S18" s="67"/>
      <c r="T18" s="68"/>
    </row>
    <row r="19" spans="1:20" x14ac:dyDescent="0.35">
      <c r="A19" s="17" t="s">
        <v>22</v>
      </c>
      <c r="B19" s="18" t="s">
        <v>38</v>
      </c>
      <c r="C19" s="7"/>
      <c r="D19" s="5"/>
      <c r="E19" s="11">
        <f t="shared" si="7"/>
        <v>0</v>
      </c>
      <c r="F19" s="27"/>
      <c r="G19" s="28"/>
      <c r="H19" s="29">
        <f t="shared" si="8"/>
        <v>0</v>
      </c>
      <c r="I19" s="36"/>
      <c r="J19" s="37"/>
      <c r="K19" s="38">
        <f t="shared" si="9"/>
        <v>0</v>
      </c>
      <c r="L19" s="42"/>
      <c r="M19" s="43"/>
      <c r="N19" s="45">
        <f t="shared" si="10"/>
        <v>0</v>
      </c>
      <c r="O19" s="50">
        <f t="shared" si="11"/>
        <v>0</v>
      </c>
      <c r="P19" s="51">
        <f t="shared" si="12"/>
        <v>0</v>
      </c>
      <c r="Q19" s="52">
        <f t="shared" si="13"/>
        <v>0</v>
      </c>
      <c r="R19" s="67"/>
      <c r="S19" s="67"/>
      <c r="T19" s="68"/>
    </row>
    <row r="20" spans="1:20" x14ac:dyDescent="0.35">
      <c r="A20" s="17" t="s">
        <v>23</v>
      </c>
      <c r="B20" s="18" t="s">
        <v>38</v>
      </c>
      <c r="C20" s="7"/>
      <c r="D20" s="5"/>
      <c r="E20" s="11">
        <f t="shared" si="7"/>
        <v>0</v>
      </c>
      <c r="F20" s="27"/>
      <c r="G20" s="28"/>
      <c r="H20" s="29">
        <f t="shared" si="8"/>
        <v>0</v>
      </c>
      <c r="I20" s="36"/>
      <c r="J20" s="37"/>
      <c r="K20" s="38">
        <f t="shared" si="9"/>
        <v>0</v>
      </c>
      <c r="L20" s="42"/>
      <c r="M20" s="43"/>
      <c r="N20" s="45">
        <f t="shared" si="10"/>
        <v>0</v>
      </c>
      <c r="O20" s="50">
        <f t="shared" si="11"/>
        <v>0</v>
      </c>
      <c r="P20" s="51">
        <f t="shared" si="12"/>
        <v>0</v>
      </c>
      <c r="Q20" s="52">
        <f t="shared" si="13"/>
        <v>0</v>
      </c>
      <c r="R20" s="67"/>
      <c r="S20" s="67"/>
      <c r="T20" s="68"/>
    </row>
    <row r="21" spans="1:20" x14ac:dyDescent="0.35">
      <c r="A21" s="17" t="s">
        <v>24</v>
      </c>
      <c r="B21" s="18" t="s">
        <v>38</v>
      </c>
      <c r="C21" s="7"/>
      <c r="D21" s="5"/>
      <c r="E21" s="11">
        <f t="shared" si="7"/>
        <v>0</v>
      </c>
      <c r="F21" s="27"/>
      <c r="G21" s="28"/>
      <c r="H21" s="29">
        <f t="shared" si="8"/>
        <v>0</v>
      </c>
      <c r="I21" s="36"/>
      <c r="J21" s="37"/>
      <c r="K21" s="38">
        <f t="shared" si="9"/>
        <v>0</v>
      </c>
      <c r="L21" s="42"/>
      <c r="M21" s="43"/>
      <c r="N21" s="45">
        <f t="shared" si="10"/>
        <v>0</v>
      </c>
      <c r="O21" s="50">
        <f t="shared" si="11"/>
        <v>0</v>
      </c>
      <c r="P21" s="51">
        <f t="shared" si="12"/>
        <v>0</v>
      </c>
      <c r="Q21" s="52">
        <f t="shared" si="13"/>
        <v>0</v>
      </c>
      <c r="R21" s="67"/>
      <c r="S21" s="67"/>
      <c r="T21" s="68"/>
    </row>
    <row r="22" spans="1:20" x14ac:dyDescent="0.35">
      <c r="A22" s="17" t="s">
        <v>25</v>
      </c>
      <c r="B22" s="18" t="s">
        <v>39</v>
      </c>
      <c r="C22" s="7"/>
      <c r="D22" s="5"/>
      <c r="E22" s="11">
        <f t="shared" si="7"/>
        <v>0</v>
      </c>
      <c r="F22" s="27"/>
      <c r="G22" s="28"/>
      <c r="H22" s="29">
        <f t="shared" si="8"/>
        <v>0</v>
      </c>
      <c r="I22" s="36"/>
      <c r="J22" s="37"/>
      <c r="K22" s="38">
        <f t="shared" si="9"/>
        <v>0</v>
      </c>
      <c r="L22" s="42"/>
      <c r="M22" s="43"/>
      <c r="N22" s="45">
        <f t="shared" si="10"/>
        <v>0</v>
      </c>
      <c r="O22" s="50">
        <f t="shared" si="11"/>
        <v>0</v>
      </c>
      <c r="P22" s="51">
        <f t="shared" si="12"/>
        <v>0</v>
      </c>
      <c r="Q22" s="52">
        <f t="shared" si="13"/>
        <v>0</v>
      </c>
      <c r="R22" s="67"/>
      <c r="S22" s="67"/>
      <c r="T22" s="68"/>
    </row>
    <row r="23" spans="1:20" x14ac:dyDescent="0.35">
      <c r="A23" s="19" t="s">
        <v>26</v>
      </c>
      <c r="B23" s="20" t="s">
        <v>41</v>
      </c>
      <c r="C23" s="8"/>
      <c r="D23" s="6"/>
      <c r="E23" s="12">
        <f t="shared" si="7"/>
        <v>0</v>
      </c>
      <c r="F23" s="30"/>
      <c r="G23" s="31"/>
      <c r="H23" s="32">
        <f t="shared" si="8"/>
        <v>0</v>
      </c>
      <c r="I23" s="39"/>
      <c r="J23" s="40"/>
      <c r="K23" s="41">
        <f t="shared" si="9"/>
        <v>0</v>
      </c>
      <c r="L23" s="42"/>
      <c r="M23" s="43"/>
      <c r="N23" s="46">
        <f t="shared" si="10"/>
        <v>0</v>
      </c>
      <c r="O23" s="53">
        <f t="shared" si="11"/>
        <v>0</v>
      </c>
      <c r="P23" s="54">
        <f t="shared" si="12"/>
        <v>0</v>
      </c>
      <c r="Q23" s="55">
        <f t="shared" si="13"/>
        <v>0</v>
      </c>
      <c r="R23" s="69"/>
      <c r="S23" s="69"/>
      <c r="T23" s="70"/>
    </row>
    <row r="24" spans="1:20" x14ac:dyDescent="0.35">
      <c r="A24" s="74">
        <f>A13+2</f>
        <v>42453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125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124</v>
      </c>
      <c r="F25" s="3" t="s">
        <v>44</v>
      </c>
      <c r="G25" s="3" t="s">
        <v>1</v>
      </c>
      <c r="H25" s="4" t="s">
        <v>124</v>
      </c>
      <c r="I25" s="2" t="s">
        <v>44</v>
      </c>
      <c r="J25" s="3" t="s">
        <v>1</v>
      </c>
      <c r="K25" s="4" t="s">
        <v>124</v>
      </c>
      <c r="L25" s="2" t="s">
        <v>44</v>
      </c>
      <c r="M25" s="3" t="s">
        <v>1</v>
      </c>
      <c r="N25" s="4" t="s">
        <v>124</v>
      </c>
      <c r="O25" s="2" t="s">
        <v>44</v>
      </c>
      <c r="P25" s="3" t="s">
        <v>1</v>
      </c>
      <c r="Q25" s="4" t="s">
        <v>124</v>
      </c>
      <c r="R25" s="67"/>
      <c r="S25" s="67"/>
      <c r="T25" s="68"/>
    </row>
    <row r="26" spans="1:20" x14ac:dyDescent="0.35">
      <c r="A26" s="15" t="s">
        <v>27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/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28</v>
      </c>
      <c r="B27" s="18" t="s">
        <v>35</v>
      </c>
      <c r="C27" s="7"/>
      <c r="D27" s="5"/>
      <c r="E27" s="11">
        <f t="shared" ref="E27:E34" si="14">C27*D27</f>
        <v>0</v>
      </c>
      <c r="F27" s="27"/>
      <c r="G27" s="28"/>
      <c r="H27" s="29">
        <f t="shared" ref="H27:H34" si="15">F27*G27</f>
        <v>0</v>
      </c>
      <c r="I27" s="36"/>
      <c r="J27" s="37"/>
      <c r="K27" s="38">
        <f t="shared" ref="K27:K34" si="16">I27*J27</f>
        <v>0</v>
      </c>
      <c r="L27" s="42"/>
      <c r="M27" s="43"/>
      <c r="N27" s="45"/>
      <c r="O27" s="50">
        <f t="shared" ref="O27:O34" si="17">SUM(L27,I27,F27,C27)</f>
        <v>0</v>
      </c>
      <c r="P27" s="51">
        <f t="shared" ref="P27:P34" si="18">SUM(M27,J27,G27,D27)</f>
        <v>0</v>
      </c>
      <c r="Q27" s="52">
        <f t="shared" ref="Q27:Q34" si="19">O27*P27</f>
        <v>0</v>
      </c>
      <c r="R27" s="67"/>
      <c r="S27" s="67"/>
      <c r="T27" s="68"/>
    </row>
    <row r="28" spans="1:20" x14ac:dyDescent="0.35">
      <c r="A28" s="17" t="s">
        <v>29</v>
      </c>
      <c r="B28" s="18" t="s">
        <v>36</v>
      </c>
      <c r="C28" s="7"/>
      <c r="D28" s="5"/>
      <c r="E28" s="11">
        <f t="shared" si="14"/>
        <v>0</v>
      </c>
      <c r="F28" s="27"/>
      <c r="G28" s="28"/>
      <c r="H28" s="29">
        <f t="shared" si="15"/>
        <v>0</v>
      </c>
      <c r="I28" s="36"/>
      <c r="J28" s="37"/>
      <c r="K28" s="38">
        <f t="shared" si="16"/>
        <v>0</v>
      </c>
      <c r="L28" s="42"/>
      <c r="M28" s="43"/>
      <c r="N28" s="45"/>
      <c r="O28" s="50">
        <f t="shared" si="17"/>
        <v>0</v>
      </c>
      <c r="P28" s="51">
        <f t="shared" si="18"/>
        <v>0</v>
      </c>
      <c r="Q28" s="52">
        <f t="shared" si="19"/>
        <v>0</v>
      </c>
      <c r="R28" s="67"/>
      <c r="S28" s="67"/>
      <c r="T28" s="68"/>
    </row>
    <row r="29" spans="1:20" x14ac:dyDescent="0.35">
      <c r="A29" s="17" t="s">
        <v>30</v>
      </c>
      <c r="B29" s="18" t="s">
        <v>38</v>
      </c>
      <c r="C29" s="7"/>
      <c r="D29" s="5"/>
      <c r="E29" s="11">
        <f t="shared" si="14"/>
        <v>0</v>
      </c>
      <c r="F29" s="27"/>
      <c r="G29" s="28"/>
      <c r="H29" s="29">
        <f t="shared" si="15"/>
        <v>0</v>
      </c>
      <c r="I29" s="36"/>
      <c r="J29" s="37"/>
      <c r="K29" s="38">
        <f t="shared" si="16"/>
        <v>0</v>
      </c>
      <c r="L29" s="42"/>
      <c r="M29" s="43"/>
      <c r="N29" s="45"/>
      <c r="O29" s="50">
        <f t="shared" si="17"/>
        <v>0</v>
      </c>
      <c r="P29" s="51">
        <f t="shared" si="18"/>
        <v>0</v>
      </c>
      <c r="Q29" s="52">
        <f t="shared" si="19"/>
        <v>0</v>
      </c>
      <c r="R29" s="67"/>
      <c r="S29" s="67"/>
      <c r="T29" s="68"/>
    </row>
    <row r="30" spans="1:20" x14ac:dyDescent="0.35">
      <c r="A30" s="17" t="s">
        <v>31</v>
      </c>
      <c r="B30" s="18" t="s">
        <v>42</v>
      </c>
      <c r="C30" s="7"/>
      <c r="D30" s="5"/>
      <c r="E30" s="11">
        <f t="shared" si="14"/>
        <v>0</v>
      </c>
      <c r="F30" s="27"/>
      <c r="G30" s="28"/>
      <c r="H30" s="29">
        <f t="shared" si="15"/>
        <v>0</v>
      </c>
      <c r="I30" s="36"/>
      <c r="J30" s="37"/>
      <c r="K30" s="38">
        <f t="shared" si="16"/>
        <v>0</v>
      </c>
      <c r="L30" s="42"/>
      <c r="M30" s="43"/>
      <c r="N30" s="45"/>
      <c r="O30" s="50">
        <f t="shared" si="17"/>
        <v>0</v>
      </c>
      <c r="P30" s="51">
        <f t="shared" si="18"/>
        <v>0</v>
      </c>
      <c r="Q30" s="52">
        <f t="shared" si="19"/>
        <v>0</v>
      </c>
      <c r="R30" s="67"/>
      <c r="S30" s="67"/>
      <c r="T30" s="68"/>
    </row>
    <row r="31" spans="1:20" x14ac:dyDescent="0.35">
      <c r="A31" s="17" t="s">
        <v>32</v>
      </c>
      <c r="B31" s="18" t="s">
        <v>35</v>
      </c>
      <c r="C31" s="7"/>
      <c r="D31" s="5"/>
      <c r="E31" s="11">
        <f t="shared" si="14"/>
        <v>0</v>
      </c>
      <c r="F31" s="27"/>
      <c r="G31" s="28"/>
      <c r="H31" s="29">
        <f t="shared" si="15"/>
        <v>0</v>
      </c>
      <c r="I31" s="36"/>
      <c r="J31" s="37"/>
      <c r="K31" s="38">
        <f t="shared" si="16"/>
        <v>0</v>
      </c>
      <c r="L31" s="42"/>
      <c r="M31" s="43"/>
      <c r="N31" s="45"/>
      <c r="O31" s="50">
        <f t="shared" si="17"/>
        <v>0</v>
      </c>
      <c r="P31" s="51">
        <f t="shared" si="18"/>
        <v>0</v>
      </c>
      <c r="Q31" s="52">
        <f t="shared" si="19"/>
        <v>0</v>
      </c>
      <c r="R31" s="67"/>
      <c r="S31" s="67"/>
      <c r="T31" s="68"/>
    </row>
    <row r="32" spans="1:20" x14ac:dyDescent="0.35">
      <c r="A32" s="17" t="s">
        <v>33</v>
      </c>
      <c r="B32" s="18" t="s">
        <v>35</v>
      </c>
      <c r="C32" s="7"/>
      <c r="D32" s="5"/>
      <c r="E32" s="11">
        <f t="shared" si="14"/>
        <v>0</v>
      </c>
      <c r="F32" s="27"/>
      <c r="G32" s="28"/>
      <c r="H32" s="29">
        <f t="shared" si="15"/>
        <v>0</v>
      </c>
      <c r="I32" s="36"/>
      <c r="J32" s="37"/>
      <c r="K32" s="38">
        <f t="shared" si="16"/>
        <v>0</v>
      </c>
      <c r="L32" s="42"/>
      <c r="M32" s="43"/>
      <c r="N32" s="45"/>
      <c r="O32" s="50">
        <f t="shared" si="17"/>
        <v>0</v>
      </c>
      <c r="P32" s="51">
        <f t="shared" si="18"/>
        <v>0</v>
      </c>
      <c r="Q32" s="52">
        <f t="shared" si="19"/>
        <v>0</v>
      </c>
      <c r="R32" s="67"/>
      <c r="S32" s="67"/>
      <c r="T32" s="68"/>
    </row>
    <row r="33" spans="1:20" x14ac:dyDescent="0.35">
      <c r="A33" s="17" t="s">
        <v>8</v>
      </c>
      <c r="B33" s="18" t="s">
        <v>38</v>
      </c>
      <c r="C33" s="7"/>
      <c r="D33" s="5"/>
      <c r="E33" s="11">
        <f t="shared" si="14"/>
        <v>0</v>
      </c>
      <c r="F33" s="27"/>
      <c r="G33" s="28"/>
      <c r="H33" s="29">
        <f t="shared" si="15"/>
        <v>0</v>
      </c>
      <c r="I33" s="36"/>
      <c r="J33" s="37"/>
      <c r="K33" s="38">
        <f t="shared" si="16"/>
        <v>0</v>
      </c>
      <c r="L33" s="42"/>
      <c r="M33" s="43"/>
      <c r="N33" s="45"/>
      <c r="O33" s="50">
        <f t="shared" si="17"/>
        <v>0</v>
      </c>
      <c r="P33" s="51">
        <f t="shared" si="18"/>
        <v>0</v>
      </c>
      <c r="Q33" s="52">
        <f t="shared" si="19"/>
        <v>0</v>
      </c>
      <c r="R33" s="67"/>
      <c r="S33" s="67"/>
      <c r="T33" s="68"/>
    </row>
    <row r="34" spans="1:20" x14ac:dyDescent="0.35">
      <c r="A34" s="19" t="s">
        <v>16</v>
      </c>
      <c r="B34" s="20" t="s">
        <v>40</v>
      </c>
      <c r="C34" s="8"/>
      <c r="D34" s="6"/>
      <c r="E34" s="12">
        <f t="shared" si="14"/>
        <v>0</v>
      </c>
      <c r="F34" s="30"/>
      <c r="G34" s="31"/>
      <c r="H34" s="32">
        <f t="shared" si="15"/>
        <v>0</v>
      </c>
      <c r="I34" s="39"/>
      <c r="J34" s="40"/>
      <c r="K34" s="41">
        <f t="shared" si="16"/>
        <v>0</v>
      </c>
      <c r="L34" s="42"/>
      <c r="M34" s="43"/>
      <c r="N34" s="46"/>
      <c r="O34" s="53">
        <f t="shared" si="17"/>
        <v>0</v>
      </c>
      <c r="P34" s="54">
        <f t="shared" si="18"/>
        <v>0</v>
      </c>
      <c r="Q34" s="55">
        <f t="shared" si="19"/>
        <v>0</v>
      </c>
      <c r="R34" s="69"/>
      <c r="S34" s="69"/>
      <c r="T34" s="70"/>
    </row>
    <row r="35" spans="1:20" x14ac:dyDescent="0.35">
      <c r="A35" s="74">
        <f>A24+2</f>
        <v>42455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124</v>
      </c>
      <c r="F36" s="3" t="s">
        <v>44</v>
      </c>
      <c r="G36" s="3" t="s">
        <v>1</v>
      </c>
      <c r="H36" s="4" t="s">
        <v>124</v>
      </c>
      <c r="I36" s="2" t="s">
        <v>44</v>
      </c>
      <c r="J36" s="3" t="s">
        <v>1</v>
      </c>
      <c r="K36" s="4" t="s">
        <v>124</v>
      </c>
      <c r="L36" s="2" t="s">
        <v>44</v>
      </c>
      <c r="M36" s="3" t="s">
        <v>1</v>
      </c>
      <c r="N36" s="4" t="s">
        <v>124</v>
      </c>
      <c r="O36" s="2" t="s">
        <v>44</v>
      </c>
      <c r="P36" s="3" t="s">
        <v>1</v>
      </c>
      <c r="Q36" s="4" t="s">
        <v>124</v>
      </c>
      <c r="R36" s="67"/>
      <c r="S36" s="67"/>
      <c r="T36" s="68"/>
    </row>
    <row r="37" spans="1:20" x14ac:dyDescent="0.35">
      <c r="A37" s="15" t="s">
        <v>9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/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10</v>
      </c>
      <c r="B38" s="18" t="s">
        <v>35</v>
      </c>
      <c r="C38" s="7"/>
      <c r="D38" s="5"/>
      <c r="E38" s="11">
        <f t="shared" ref="E38:E45" si="20">C38*D38</f>
        <v>0</v>
      </c>
      <c r="F38" s="27"/>
      <c r="G38" s="28"/>
      <c r="H38" s="29">
        <f t="shared" ref="H38:H45" si="21">F38*G38</f>
        <v>0</v>
      </c>
      <c r="I38" s="36"/>
      <c r="J38" s="37"/>
      <c r="K38" s="38">
        <f t="shared" ref="K38:K45" si="22">I38*J38</f>
        <v>0</v>
      </c>
      <c r="L38" s="42"/>
      <c r="M38" s="43"/>
      <c r="N38" s="45"/>
      <c r="O38" s="50">
        <f t="shared" ref="O38:O45" si="23">SUM(L38,I38,F38,C38)</f>
        <v>0</v>
      </c>
      <c r="P38" s="51">
        <f t="shared" ref="P38:P45" si="24">SUM(M38,J38,G38,D38)</f>
        <v>0</v>
      </c>
      <c r="Q38" s="52">
        <f t="shared" ref="Q38:Q45" si="25">O38*P38</f>
        <v>0</v>
      </c>
      <c r="R38" s="67"/>
      <c r="S38" s="67"/>
      <c r="T38" s="68"/>
    </row>
    <row r="39" spans="1:20" x14ac:dyDescent="0.35">
      <c r="A39" s="17" t="s">
        <v>11</v>
      </c>
      <c r="B39" s="18" t="s">
        <v>36</v>
      </c>
      <c r="C39" s="7"/>
      <c r="D39" s="5"/>
      <c r="E39" s="11">
        <f t="shared" si="20"/>
        <v>0</v>
      </c>
      <c r="F39" s="27"/>
      <c r="G39" s="28"/>
      <c r="H39" s="29">
        <f t="shared" si="21"/>
        <v>0</v>
      </c>
      <c r="I39" s="36"/>
      <c r="J39" s="37"/>
      <c r="K39" s="38">
        <f t="shared" si="22"/>
        <v>0</v>
      </c>
      <c r="L39" s="42"/>
      <c r="M39" s="43"/>
      <c r="N39" s="45"/>
      <c r="O39" s="50">
        <f t="shared" si="23"/>
        <v>0</v>
      </c>
      <c r="P39" s="51">
        <f t="shared" si="24"/>
        <v>0</v>
      </c>
      <c r="Q39" s="52">
        <f t="shared" si="25"/>
        <v>0</v>
      </c>
      <c r="R39" s="67"/>
      <c r="S39" s="67"/>
      <c r="T39" s="68"/>
    </row>
    <row r="40" spans="1:20" x14ac:dyDescent="0.35">
      <c r="A40" s="17" t="s">
        <v>12</v>
      </c>
      <c r="B40" s="18" t="s">
        <v>37</v>
      </c>
      <c r="C40" s="7"/>
      <c r="D40" s="5"/>
      <c r="E40" s="11">
        <f t="shared" si="20"/>
        <v>0</v>
      </c>
      <c r="F40" s="27"/>
      <c r="G40" s="28"/>
      <c r="H40" s="29">
        <f t="shared" si="21"/>
        <v>0</v>
      </c>
      <c r="I40" s="36"/>
      <c r="J40" s="37"/>
      <c r="K40" s="38">
        <f t="shared" si="22"/>
        <v>0</v>
      </c>
      <c r="L40" s="42"/>
      <c r="M40" s="43"/>
      <c r="N40" s="45"/>
      <c r="O40" s="50">
        <f t="shared" si="23"/>
        <v>0</v>
      </c>
      <c r="P40" s="51">
        <f t="shared" si="24"/>
        <v>0</v>
      </c>
      <c r="Q40" s="52">
        <f t="shared" si="25"/>
        <v>0</v>
      </c>
      <c r="R40" s="67"/>
      <c r="S40" s="67"/>
      <c r="T40" s="68"/>
    </row>
    <row r="41" spans="1:20" x14ac:dyDescent="0.35">
      <c r="A41" s="17" t="s">
        <v>13</v>
      </c>
      <c r="B41" s="18" t="s">
        <v>38</v>
      </c>
      <c r="C41" s="7"/>
      <c r="D41" s="5"/>
      <c r="E41" s="11">
        <f t="shared" si="20"/>
        <v>0</v>
      </c>
      <c r="F41" s="27"/>
      <c r="G41" s="28"/>
      <c r="H41" s="29">
        <f t="shared" si="21"/>
        <v>0</v>
      </c>
      <c r="I41" s="36"/>
      <c r="J41" s="37"/>
      <c r="K41" s="38">
        <f t="shared" si="22"/>
        <v>0</v>
      </c>
      <c r="L41" s="42"/>
      <c r="M41" s="43"/>
      <c r="N41" s="45"/>
      <c r="O41" s="50">
        <f t="shared" si="23"/>
        <v>0</v>
      </c>
      <c r="P41" s="51">
        <f t="shared" si="24"/>
        <v>0</v>
      </c>
      <c r="Q41" s="52">
        <f t="shared" si="25"/>
        <v>0</v>
      </c>
      <c r="R41" s="67"/>
      <c r="S41" s="67"/>
      <c r="T41" s="68"/>
    </row>
    <row r="42" spans="1:20" x14ac:dyDescent="0.35">
      <c r="A42" s="17" t="s">
        <v>14</v>
      </c>
      <c r="B42" s="18" t="s">
        <v>38</v>
      </c>
      <c r="C42" s="7"/>
      <c r="D42" s="5"/>
      <c r="E42" s="11">
        <f t="shared" si="20"/>
        <v>0</v>
      </c>
      <c r="F42" s="27"/>
      <c r="G42" s="28"/>
      <c r="H42" s="29">
        <f t="shared" si="21"/>
        <v>0</v>
      </c>
      <c r="I42" s="36"/>
      <c r="J42" s="37"/>
      <c r="K42" s="38">
        <f t="shared" si="22"/>
        <v>0</v>
      </c>
      <c r="L42" s="42"/>
      <c r="M42" s="43"/>
      <c r="N42" s="45"/>
      <c r="O42" s="50">
        <f t="shared" si="23"/>
        <v>0</v>
      </c>
      <c r="P42" s="51">
        <f t="shared" si="24"/>
        <v>0</v>
      </c>
      <c r="Q42" s="52">
        <f t="shared" si="25"/>
        <v>0</v>
      </c>
      <c r="R42" s="67"/>
      <c r="S42" s="67"/>
      <c r="T42" s="68"/>
    </row>
    <row r="43" spans="1:20" x14ac:dyDescent="0.35">
      <c r="A43" s="17" t="s">
        <v>15</v>
      </c>
      <c r="B43" s="18" t="s">
        <v>39</v>
      </c>
      <c r="C43" s="7"/>
      <c r="D43" s="5"/>
      <c r="E43" s="11">
        <f t="shared" si="20"/>
        <v>0</v>
      </c>
      <c r="F43" s="27"/>
      <c r="G43" s="28"/>
      <c r="H43" s="29">
        <f t="shared" si="21"/>
        <v>0</v>
      </c>
      <c r="I43" s="36"/>
      <c r="J43" s="37"/>
      <c r="K43" s="38">
        <f t="shared" si="22"/>
        <v>0</v>
      </c>
      <c r="L43" s="42"/>
      <c r="M43" s="43"/>
      <c r="N43" s="45"/>
      <c r="O43" s="50">
        <f t="shared" si="23"/>
        <v>0</v>
      </c>
      <c r="P43" s="51">
        <f t="shared" si="24"/>
        <v>0</v>
      </c>
      <c r="Q43" s="52">
        <f t="shared" si="25"/>
        <v>0</v>
      </c>
      <c r="R43" s="67"/>
      <c r="S43" s="67"/>
      <c r="T43" s="68"/>
    </row>
    <row r="44" spans="1:20" x14ac:dyDescent="0.35">
      <c r="A44" s="17" t="s">
        <v>16</v>
      </c>
      <c r="B44" s="18" t="s">
        <v>40</v>
      </c>
      <c r="C44" s="7"/>
      <c r="D44" s="5"/>
      <c r="E44" s="11">
        <f t="shared" si="20"/>
        <v>0</v>
      </c>
      <c r="F44" s="27"/>
      <c r="G44" s="28"/>
      <c r="H44" s="29">
        <f t="shared" si="21"/>
        <v>0</v>
      </c>
      <c r="I44" s="36"/>
      <c r="J44" s="37"/>
      <c r="K44" s="38">
        <f t="shared" si="22"/>
        <v>0</v>
      </c>
      <c r="L44" s="42"/>
      <c r="M44" s="43"/>
      <c r="N44" s="45"/>
      <c r="O44" s="50">
        <f t="shared" si="23"/>
        <v>0</v>
      </c>
      <c r="P44" s="51">
        <f t="shared" si="24"/>
        <v>0</v>
      </c>
      <c r="Q44" s="52">
        <f t="shared" si="25"/>
        <v>0</v>
      </c>
      <c r="R44" s="67"/>
      <c r="S44" s="67"/>
      <c r="T44" s="68"/>
    </row>
    <row r="45" spans="1:20" x14ac:dyDescent="0.35">
      <c r="A45" s="19" t="s">
        <v>17</v>
      </c>
      <c r="B45" s="20" t="s">
        <v>41</v>
      </c>
      <c r="C45" s="8"/>
      <c r="D45" s="6"/>
      <c r="E45" s="12">
        <f t="shared" si="20"/>
        <v>0</v>
      </c>
      <c r="F45" s="30"/>
      <c r="G45" s="31"/>
      <c r="H45" s="32">
        <f t="shared" si="21"/>
        <v>0</v>
      </c>
      <c r="I45" s="39"/>
      <c r="J45" s="40"/>
      <c r="K45" s="41">
        <f t="shared" si="22"/>
        <v>0</v>
      </c>
      <c r="L45" s="42"/>
      <c r="M45" s="43"/>
      <c r="N45" s="46"/>
      <c r="O45" s="53">
        <f t="shared" si="23"/>
        <v>0</v>
      </c>
      <c r="P45" s="54">
        <f t="shared" si="24"/>
        <v>0</v>
      </c>
      <c r="Q45" s="55">
        <f t="shared" si="25"/>
        <v>0</v>
      </c>
      <c r="R45" s="69"/>
      <c r="S45" s="69"/>
      <c r="T45" s="70"/>
    </row>
    <row r="46" spans="1:20" x14ac:dyDescent="0.35">
      <c r="A46" s="74">
        <f>A35+1</f>
        <v>42456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125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124</v>
      </c>
      <c r="F47" s="3" t="s">
        <v>44</v>
      </c>
      <c r="G47" s="3" t="s">
        <v>1</v>
      </c>
      <c r="H47" s="4" t="s">
        <v>124</v>
      </c>
      <c r="I47" s="2" t="s">
        <v>44</v>
      </c>
      <c r="J47" s="3" t="s">
        <v>1</v>
      </c>
      <c r="K47" s="4" t="s">
        <v>124</v>
      </c>
      <c r="L47" s="2" t="s">
        <v>44</v>
      </c>
      <c r="M47" s="3" t="s">
        <v>1</v>
      </c>
      <c r="N47" s="4" t="s">
        <v>124</v>
      </c>
      <c r="O47" s="2" t="s">
        <v>44</v>
      </c>
      <c r="P47" s="3" t="s">
        <v>1</v>
      </c>
      <c r="Q47" s="4" t="s">
        <v>124</v>
      </c>
      <c r="R47" s="67"/>
      <c r="S47" s="67"/>
      <c r="T47" s="68"/>
    </row>
    <row r="48" spans="1:20" x14ac:dyDescent="0.35">
      <c r="A48" s="15" t="s">
        <v>18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19</v>
      </c>
      <c r="B49" s="18" t="s">
        <v>35</v>
      </c>
      <c r="C49" s="7"/>
      <c r="D49" s="5"/>
      <c r="E49" s="11">
        <f t="shared" ref="E49:E56" si="26">C49*D49</f>
        <v>0</v>
      </c>
      <c r="F49" s="27"/>
      <c r="G49" s="28"/>
      <c r="H49" s="29">
        <f t="shared" ref="H49:H56" si="27">F49*G49</f>
        <v>0</v>
      </c>
      <c r="I49" s="36"/>
      <c r="J49" s="37"/>
      <c r="K49" s="38">
        <f t="shared" ref="K49:K56" si="28">I49*J49</f>
        <v>0</v>
      </c>
      <c r="L49" s="42"/>
      <c r="M49" s="43"/>
      <c r="N49" s="45">
        <f t="shared" ref="N49:N56" si="29">L49*M49</f>
        <v>0</v>
      </c>
      <c r="O49" s="50">
        <f t="shared" ref="O49:O56" si="30">SUM(L49,I49,F49,C49)</f>
        <v>0</v>
      </c>
      <c r="P49" s="51">
        <f t="shared" ref="P49:P56" si="31">SUM(M49,J49,G49,D49)</f>
        <v>0</v>
      </c>
      <c r="Q49" s="52">
        <f t="shared" ref="Q49:Q56" si="32">O49*P49</f>
        <v>0</v>
      </c>
      <c r="R49" s="67"/>
      <c r="S49" s="67"/>
      <c r="T49" s="68"/>
    </row>
    <row r="50" spans="1:20" x14ac:dyDescent="0.35">
      <c r="A50" s="17" t="s">
        <v>20</v>
      </c>
      <c r="B50" s="18" t="s">
        <v>36</v>
      </c>
      <c r="C50" s="7"/>
      <c r="D50" s="5"/>
      <c r="E50" s="11">
        <f t="shared" si="26"/>
        <v>0</v>
      </c>
      <c r="F50" s="27"/>
      <c r="G50" s="28"/>
      <c r="H50" s="29">
        <f t="shared" si="27"/>
        <v>0</v>
      </c>
      <c r="I50" s="36"/>
      <c r="J50" s="37"/>
      <c r="K50" s="38">
        <f t="shared" si="28"/>
        <v>0</v>
      </c>
      <c r="L50" s="42"/>
      <c r="M50" s="43"/>
      <c r="N50" s="45">
        <f t="shared" si="29"/>
        <v>0</v>
      </c>
      <c r="O50" s="50">
        <f t="shared" si="30"/>
        <v>0</v>
      </c>
      <c r="P50" s="51">
        <f t="shared" si="31"/>
        <v>0</v>
      </c>
      <c r="Q50" s="52">
        <f t="shared" si="32"/>
        <v>0</v>
      </c>
      <c r="R50" s="67"/>
      <c r="S50" s="67"/>
      <c r="T50" s="68"/>
    </row>
    <row r="51" spans="1:20" x14ac:dyDescent="0.35">
      <c r="A51" s="17" t="s">
        <v>21</v>
      </c>
      <c r="B51" s="18" t="s">
        <v>37</v>
      </c>
      <c r="C51" s="7"/>
      <c r="D51" s="5"/>
      <c r="E51" s="11">
        <f t="shared" si="26"/>
        <v>0</v>
      </c>
      <c r="F51" s="27"/>
      <c r="G51" s="28"/>
      <c r="H51" s="29">
        <f t="shared" si="27"/>
        <v>0</v>
      </c>
      <c r="I51" s="36"/>
      <c r="J51" s="37"/>
      <c r="K51" s="38">
        <f t="shared" si="28"/>
        <v>0</v>
      </c>
      <c r="L51" s="42"/>
      <c r="M51" s="43"/>
      <c r="N51" s="45">
        <f t="shared" si="29"/>
        <v>0</v>
      </c>
      <c r="O51" s="50">
        <f t="shared" si="30"/>
        <v>0</v>
      </c>
      <c r="P51" s="51">
        <f t="shared" si="31"/>
        <v>0</v>
      </c>
      <c r="Q51" s="52">
        <f t="shared" si="32"/>
        <v>0</v>
      </c>
      <c r="R51" s="67"/>
      <c r="S51" s="67"/>
      <c r="T51" s="68"/>
    </row>
    <row r="52" spans="1:20" x14ac:dyDescent="0.35">
      <c r="A52" s="17" t="s">
        <v>22</v>
      </c>
      <c r="B52" s="18" t="s">
        <v>38</v>
      </c>
      <c r="C52" s="7"/>
      <c r="D52" s="5"/>
      <c r="E52" s="11">
        <f t="shared" si="26"/>
        <v>0</v>
      </c>
      <c r="F52" s="27"/>
      <c r="G52" s="28"/>
      <c r="H52" s="29">
        <f t="shared" si="27"/>
        <v>0</v>
      </c>
      <c r="I52" s="36"/>
      <c r="J52" s="37"/>
      <c r="K52" s="38">
        <f t="shared" si="28"/>
        <v>0</v>
      </c>
      <c r="L52" s="42"/>
      <c r="M52" s="43"/>
      <c r="N52" s="45">
        <f t="shared" si="29"/>
        <v>0</v>
      </c>
      <c r="O52" s="50">
        <f t="shared" si="30"/>
        <v>0</v>
      </c>
      <c r="P52" s="51">
        <f t="shared" si="31"/>
        <v>0</v>
      </c>
      <c r="Q52" s="52">
        <f t="shared" si="32"/>
        <v>0</v>
      </c>
      <c r="R52" s="67"/>
      <c r="S52" s="67"/>
      <c r="T52" s="68"/>
    </row>
    <row r="53" spans="1:20" x14ac:dyDescent="0.35">
      <c r="A53" s="17" t="s">
        <v>23</v>
      </c>
      <c r="B53" s="18" t="s">
        <v>38</v>
      </c>
      <c r="C53" s="7"/>
      <c r="D53" s="5"/>
      <c r="E53" s="11">
        <f t="shared" si="26"/>
        <v>0</v>
      </c>
      <c r="F53" s="27"/>
      <c r="G53" s="28"/>
      <c r="H53" s="29">
        <f t="shared" si="27"/>
        <v>0</v>
      </c>
      <c r="I53" s="36"/>
      <c r="J53" s="37"/>
      <c r="K53" s="38">
        <f t="shared" si="28"/>
        <v>0</v>
      </c>
      <c r="L53" s="42"/>
      <c r="M53" s="43"/>
      <c r="N53" s="45">
        <f t="shared" si="29"/>
        <v>0</v>
      </c>
      <c r="O53" s="50">
        <f t="shared" si="30"/>
        <v>0</v>
      </c>
      <c r="P53" s="51">
        <f t="shared" si="31"/>
        <v>0</v>
      </c>
      <c r="Q53" s="52">
        <f t="shared" si="32"/>
        <v>0</v>
      </c>
      <c r="R53" s="67"/>
      <c r="S53" s="67"/>
      <c r="T53" s="68"/>
    </row>
    <row r="54" spans="1:20" x14ac:dyDescent="0.35">
      <c r="A54" s="17" t="s">
        <v>24</v>
      </c>
      <c r="B54" s="18" t="s">
        <v>38</v>
      </c>
      <c r="C54" s="7"/>
      <c r="D54" s="5"/>
      <c r="E54" s="11">
        <f t="shared" si="26"/>
        <v>0</v>
      </c>
      <c r="F54" s="27"/>
      <c r="G54" s="28"/>
      <c r="H54" s="29">
        <f t="shared" si="27"/>
        <v>0</v>
      </c>
      <c r="I54" s="36"/>
      <c r="J54" s="37"/>
      <c r="K54" s="38">
        <f t="shared" si="28"/>
        <v>0</v>
      </c>
      <c r="L54" s="42"/>
      <c r="M54" s="43"/>
      <c r="N54" s="45">
        <f t="shared" si="29"/>
        <v>0</v>
      </c>
      <c r="O54" s="50">
        <f t="shared" si="30"/>
        <v>0</v>
      </c>
      <c r="P54" s="51">
        <f t="shared" si="31"/>
        <v>0</v>
      </c>
      <c r="Q54" s="52">
        <f t="shared" si="32"/>
        <v>0</v>
      </c>
      <c r="R54" s="67"/>
      <c r="S54" s="67"/>
      <c r="T54" s="68"/>
    </row>
    <row r="55" spans="1:20" x14ac:dyDescent="0.35">
      <c r="A55" s="17" t="s">
        <v>25</v>
      </c>
      <c r="B55" s="18" t="s">
        <v>39</v>
      </c>
      <c r="C55" s="7"/>
      <c r="D55" s="5"/>
      <c r="E55" s="11">
        <f t="shared" si="26"/>
        <v>0</v>
      </c>
      <c r="F55" s="27"/>
      <c r="G55" s="28"/>
      <c r="H55" s="29">
        <f t="shared" si="27"/>
        <v>0</v>
      </c>
      <c r="I55" s="36"/>
      <c r="J55" s="37"/>
      <c r="K55" s="38">
        <f t="shared" si="28"/>
        <v>0</v>
      </c>
      <c r="L55" s="42"/>
      <c r="M55" s="43"/>
      <c r="N55" s="45">
        <f t="shared" si="29"/>
        <v>0</v>
      </c>
      <c r="O55" s="50">
        <f t="shared" si="30"/>
        <v>0</v>
      </c>
      <c r="P55" s="51">
        <f t="shared" si="31"/>
        <v>0</v>
      </c>
      <c r="Q55" s="52">
        <f t="shared" si="32"/>
        <v>0</v>
      </c>
      <c r="R55" s="67"/>
      <c r="S55" s="67"/>
      <c r="T55" s="68"/>
    </row>
    <row r="56" spans="1:20" x14ac:dyDescent="0.35">
      <c r="A56" s="19" t="s">
        <v>26</v>
      </c>
      <c r="B56" s="20" t="s">
        <v>41</v>
      </c>
      <c r="C56" s="8"/>
      <c r="D56" s="6"/>
      <c r="E56" s="12">
        <f t="shared" si="26"/>
        <v>0</v>
      </c>
      <c r="F56" s="30"/>
      <c r="G56" s="31"/>
      <c r="H56" s="32">
        <f t="shared" si="27"/>
        <v>0</v>
      </c>
      <c r="I56" s="39"/>
      <c r="J56" s="40"/>
      <c r="K56" s="41">
        <f t="shared" si="28"/>
        <v>0</v>
      </c>
      <c r="L56" s="42"/>
      <c r="M56" s="43"/>
      <c r="N56" s="46">
        <f t="shared" si="29"/>
        <v>0</v>
      </c>
      <c r="O56" s="53">
        <f t="shared" si="30"/>
        <v>0</v>
      </c>
      <c r="P56" s="54">
        <f t="shared" si="31"/>
        <v>0</v>
      </c>
      <c r="Q56" s="55">
        <f t="shared" si="32"/>
        <v>0</v>
      </c>
      <c r="R56" s="69"/>
      <c r="S56" s="69"/>
      <c r="T56" s="70"/>
    </row>
  </sheetData>
  <mergeCells count="41">
    <mergeCell ref="A13:B13"/>
    <mergeCell ref="A2:B2"/>
    <mergeCell ref="A24:B24"/>
    <mergeCell ref="A35:B35"/>
    <mergeCell ref="A46:B46"/>
    <mergeCell ref="R13:T13"/>
    <mergeCell ref="R14:T23"/>
    <mergeCell ref="O2:Q2"/>
    <mergeCell ref="R2:T2"/>
    <mergeCell ref="R3:T12"/>
    <mergeCell ref="O13:Q13"/>
    <mergeCell ref="R24:T24"/>
    <mergeCell ref="O24:Q24"/>
    <mergeCell ref="R35:T35"/>
    <mergeCell ref="R25:T34"/>
    <mergeCell ref="O35:Q35"/>
    <mergeCell ref="L35:N35"/>
    <mergeCell ref="C2:E2"/>
    <mergeCell ref="F2:H2"/>
    <mergeCell ref="I2:K2"/>
    <mergeCell ref="L2:N2"/>
    <mergeCell ref="C13:E13"/>
    <mergeCell ref="F13:H13"/>
    <mergeCell ref="I13:K13"/>
    <mergeCell ref="L13:N13"/>
    <mergeCell ref="C1:T1"/>
    <mergeCell ref="R47:T56"/>
    <mergeCell ref="R36:T45"/>
    <mergeCell ref="C46:E46"/>
    <mergeCell ref="F46:H46"/>
    <mergeCell ref="I46:K46"/>
    <mergeCell ref="L46:N46"/>
    <mergeCell ref="O46:Q46"/>
    <mergeCell ref="R46:T46"/>
    <mergeCell ref="C24:E24"/>
    <mergeCell ref="F24:H24"/>
    <mergeCell ref="I24:K24"/>
    <mergeCell ref="L24:N24"/>
    <mergeCell ref="C35:E35"/>
    <mergeCell ref="F35:H35"/>
    <mergeCell ref="I35:K35"/>
  </mergeCells>
  <pageMargins left="0.7" right="0.7" top="0.75" bottom="0.75" header="0.3" footer="0.3"/>
  <pageSetup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Week1!B1+7</f>
        <v>42457</v>
      </c>
      <c r="C1" s="65" t="s">
        <v>127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Week1!A46+2</f>
        <v>42458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27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/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28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/>
      <c r="O5" s="50">
        <f t="shared" ref="O5:P12" si="3">SUM(L5,I5,F5,C5)</f>
        <v>0</v>
      </c>
      <c r="P5" s="51">
        <f t="shared" si="3"/>
        <v>0</v>
      </c>
      <c r="Q5" s="52">
        <f t="shared" ref="Q5:Q12" si="4">O5*P5</f>
        <v>0</v>
      </c>
      <c r="R5" s="67"/>
      <c r="S5" s="67"/>
      <c r="T5" s="68"/>
    </row>
    <row r="6" spans="1:20" x14ac:dyDescent="0.35">
      <c r="A6" s="17" t="s">
        <v>29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/>
      <c r="O6" s="50">
        <f t="shared" si="3"/>
        <v>0</v>
      </c>
      <c r="P6" s="51">
        <f t="shared" si="3"/>
        <v>0</v>
      </c>
      <c r="Q6" s="52">
        <f t="shared" si="4"/>
        <v>0</v>
      </c>
      <c r="R6" s="67"/>
      <c r="S6" s="67"/>
      <c r="T6" s="68"/>
    </row>
    <row r="7" spans="1:20" x14ac:dyDescent="0.35">
      <c r="A7" s="17" t="s">
        <v>30</v>
      </c>
      <c r="B7" s="18" t="s">
        <v>38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/>
      <c r="O7" s="50">
        <f t="shared" si="3"/>
        <v>0</v>
      </c>
      <c r="P7" s="51">
        <f t="shared" si="3"/>
        <v>0</v>
      </c>
      <c r="Q7" s="52">
        <f t="shared" si="4"/>
        <v>0</v>
      </c>
      <c r="R7" s="67"/>
      <c r="S7" s="67"/>
      <c r="T7" s="68"/>
    </row>
    <row r="8" spans="1:20" x14ac:dyDescent="0.35">
      <c r="A8" s="17" t="s">
        <v>31</v>
      </c>
      <c r="B8" s="18" t="s">
        <v>42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/>
      <c r="O8" s="50">
        <f t="shared" si="3"/>
        <v>0</v>
      </c>
      <c r="P8" s="51">
        <f t="shared" si="3"/>
        <v>0</v>
      </c>
      <c r="Q8" s="52">
        <f t="shared" si="4"/>
        <v>0</v>
      </c>
      <c r="R8" s="67"/>
      <c r="S8" s="67"/>
      <c r="T8" s="68"/>
    </row>
    <row r="9" spans="1:20" x14ac:dyDescent="0.35">
      <c r="A9" s="17" t="s">
        <v>32</v>
      </c>
      <c r="B9" s="18" t="s">
        <v>35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/>
      <c r="O9" s="50">
        <f t="shared" si="3"/>
        <v>0</v>
      </c>
      <c r="P9" s="51">
        <f t="shared" si="3"/>
        <v>0</v>
      </c>
      <c r="Q9" s="52">
        <f t="shared" si="4"/>
        <v>0</v>
      </c>
      <c r="R9" s="67"/>
      <c r="S9" s="67"/>
      <c r="T9" s="68"/>
    </row>
    <row r="10" spans="1:20" x14ac:dyDescent="0.35">
      <c r="A10" s="17" t="s">
        <v>33</v>
      </c>
      <c r="B10" s="18" t="s">
        <v>35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/>
      <c r="O10" s="50">
        <f t="shared" si="3"/>
        <v>0</v>
      </c>
      <c r="P10" s="51">
        <f t="shared" si="3"/>
        <v>0</v>
      </c>
      <c r="Q10" s="52">
        <f t="shared" si="4"/>
        <v>0</v>
      </c>
      <c r="R10" s="67"/>
      <c r="S10" s="67"/>
      <c r="T10" s="68"/>
    </row>
    <row r="11" spans="1:20" x14ac:dyDescent="0.35">
      <c r="A11" s="17" t="s">
        <v>8</v>
      </c>
      <c r="B11" s="18" t="s">
        <v>38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/>
      <c r="O11" s="50">
        <f t="shared" si="3"/>
        <v>0</v>
      </c>
      <c r="P11" s="51">
        <f t="shared" si="3"/>
        <v>0</v>
      </c>
      <c r="Q11" s="52">
        <f t="shared" si="4"/>
        <v>0</v>
      </c>
      <c r="R11" s="67"/>
      <c r="S11" s="67"/>
      <c r="T11" s="68"/>
    </row>
    <row r="12" spans="1:20" x14ac:dyDescent="0.35">
      <c r="A12" s="19" t="s">
        <v>16</v>
      </c>
      <c r="B12" s="20" t="s">
        <v>40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/>
      <c r="O12" s="53">
        <f t="shared" si="3"/>
        <v>0</v>
      </c>
      <c r="P12" s="54">
        <f t="shared" si="3"/>
        <v>0</v>
      </c>
      <c r="Q12" s="55">
        <f t="shared" si="4"/>
        <v>0</v>
      </c>
      <c r="R12" s="69"/>
      <c r="S12" s="69"/>
      <c r="T12" s="70"/>
    </row>
    <row r="13" spans="1:20" x14ac:dyDescent="0.35">
      <c r="A13" s="74">
        <f>A2+2</f>
        <v>42460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9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10</v>
      </c>
      <c r="B16" s="18" t="s">
        <v>35</v>
      </c>
      <c r="C16" s="7"/>
      <c r="D16" s="5"/>
      <c r="E16" s="11">
        <f t="shared" ref="E16:E23" si="5">C16*D16</f>
        <v>0</v>
      </c>
      <c r="F16" s="27"/>
      <c r="G16" s="28"/>
      <c r="H16" s="29">
        <f t="shared" ref="H16:H23" si="6">F16*G16</f>
        <v>0</v>
      </c>
      <c r="I16" s="36"/>
      <c r="J16" s="37"/>
      <c r="K16" s="38">
        <f t="shared" ref="K16:K23" si="7">I16*J16</f>
        <v>0</v>
      </c>
      <c r="L16" s="42"/>
      <c r="M16" s="43"/>
      <c r="N16" s="45">
        <f t="shared" ref="N16:N23" si="8">L16*M16</f>
        <v>0</v>
      </c>
      <c r="O16" s="50">
        <f t="shared" ref="O16:P23" si="9">SUM(L16,I16,F16,C16)</f>
        <v>0</v>
      </c>
      <c r="P16" s="51">
        <f t="shared" si="9"/>
        <v>0</v>
      </c>
      <c r="Q16" s="52">
        <f t="shared" ref="Q16:Q23" si="10">O16*P16</f>
        <v>0</v>
      </c>
      <c r="R16" s="67"/>
      <c r="S16" s="67"/>
      <c r="T16" s="68"/>
    </row>
    <row r="17" spans="1:20" x14ac:dyDescent="0.35">
      <c r="A17" s="17" t="s">
        <v>11</v>
      </c>
      <c r="B17" s="18" t="s">
        <v>36</v>
      </c>
      <c r="C17" s="7"/>
      <c r="D17" s="5"/>
      <c r="E17" s="11">
        <f t="shared" si="5"/>
        <v>0</v>
      </c>
      <c r="F17" s="27"/>
      <c r="G17" s="28"/>
      <c r="H17" s="29">
        <f t="shared" si="6"/>
        <v>0</v>
      </c>
      <c r="I17" s="36"/>
      <c r="J17" s="37"/>
      <c r="K17" s="38">
        <f t="shared" si="7"/>
        <v>0</v>
      </c>
      <c r="L17" s="42"/>
      <c r="M17" s="43"/>
      <c r="N17" s="45">
        <f t="shared" si="8"/>
        <v>0</v>
      </c>
      <c r="O17" s="50">
        <f t="shared" si="9"/>
        <v>0</v>
      </c>
      <c r="P17" s="51">
        <f t="shared" si="9"/>
        <v>0</v>
      </c>
      <c r="Q17" s="52">
        <f t="shared" si="10"/>
        <v>0</v>
      </c>
      <c r="R17" s="67"/>
      <c r="S17" s="67"/>
      <c r="T17" s="68"/>
    </row>
    <row r="18" spans="1:20" x14ac:dyDescent="0.35">
      <c r="A18" s="17" t="s">
        <v>12</v>
      </c>
      <c r="B18" s="18" t="s">
        <v>37</v>
      </c>
      <c r="C18" s="7"/>
      <c r="D18" s="5"/>
      <c r="E18" s="11">
        <f t="shared" si="5"/>
        <v>0</v>
      </c>
      <c r="F18" s="27"/>
      <c r="G18" s="28"/>
      <c r="H18" s="29">
        <f t="shared" si="6"/>
        <v>0</v>
      </c>
      <c r="I18" s="36"/>
      <c r="J18" s="37"/>
      <c r="K18" s="38">
        <f t="shared" si="7"/>
        <v>0</v>
      </c>
      <c r="L18" s="42"/>
      <c r="M18" s="43"/>
      <c r="N18" s="45">
        <f t="shared" si="8"/>
        <v>0</v>
      </c>
      <c r="O18" s="50">
        <f t="shared" si="9"/>
        <v>0</v>
      </c>
      <c r="P18" s="51">
        <f t="shared" si="9"/>
        <v>0</v>
      </c>
      <c r="Q18" s="52">
        <f t="shared" si="10"/>
        <v>0</v>
      </c>
      <c r="R18" s="67"/>
      <c r="S18" s="67"/>
      <c r="T18" s="68"/>
    </row>
    <row r="19" spans="1:20" x14ac:dyDescent="0.35">
      <c r="A19" s="17" t="s">
        <v>13</v>
      </c>
      <c r="B19" s="18" t="s">
        <v>38</v>
      </c>
      <c r="C19" s="7"/>
      <c r="D19" s="5"/>
      <c r="E19" s="11">
        <f t="shared" si="5"/>
        <v>0</v>
      </c>
      <c r="F19" s="27"/>
      <c r="G19" s="28"/>
      <c r="H19" s="29">
        <f t="shared" si="6"/>
        <v>0</v>
      </c>
      <c r="I19" s="36"/>
      <c r="J19" s="37"/>
      <c r="K19" s="38">
        <f t="shared" si="7"/>
        <v>0</v>
      </c>
      <c r="L19" s="42"/>
      <c r="M19" s="43"/>
      <c r="N19" s="45">
        <f t="shared" si="8"/>
        <v>0</v>
      </c>
      <c r="O19" s="50">
        <f t="shared" si="9"/>
        <v>0</v>
      </c>
      <c r="P19" s="51">
        <f t="shared" si="9"/>
        <v>0</v>
      </c>
      <c r="Q19" s="52">
        <f t="shared" si="10"/>
        <v>0</v>
      </c>
      <c r="R19" s="67"/>
      <c r="S19" s="67"/>
      <c r="T19" s="68"/>
    </row>
    <row r="20" spans="1:20" x14ac:dyDescent="0.35">
      <c r="A20" s="17" t="s">
        <v>14</v>
      </c>
      <c r="B20" s="18" t="s">
        <v>38</v>
      </c>
      <c r="C20" s="7"/>
      <c r="D20" s="5"/>
      <c r="E20" s="11">
        <f t="shared" si="5"/>
        <v>0</v>
      </c>
      <c r="F20" s="27"/>
      <c r="G20" s="28"/>
      <c r="H20" s="29">
        <f t="shared" si="6"/>
        <v>0</v>
      </c>
      <c r="I20" s="36"/>
      <c r="J20" s="37"/>
      <c r="K20" s="38">
        <f t="shared" si="7"/>
        <v>0</v>
      </c>
      <c r="L20" s="42"/>
      <c r="M20" s="43"/>
      <c r="N20" s="45">
        <f t="shared" si="8"/>
        <v>0</v>
      </c>
      <c r="O20" s="50">
        <f t="shared" si="9"/>
        <v>0</v>
      </c>
      <c r="P20" s="51">
        <f t="shared" si="9"/>
        <v>0</v>
      </c>
      <c r="Q20" s="52">
        <f t="shared" si="10"/>
        <v>0</v>
      </c>
      <c r="R20" s="67"/>
      <c r="S20" s="67"/>
      <c r="T20" s="68"/>
    </row>
    <row r="21" spans="1:20" x14ac:dyDescent="0.35">
      <c r="A21" s="17" t="s">
        <v>15</v>
      </c>
      <c r="B21" s="18" t="s">
        <v>39</v>
      </c>
      <c r="C21" s="7"/>
      <c r="D21" s="5"/>
      <c r="E21" s="11">
        <f t="shared" si="5"/>
        <v>0</v>
      </c>
      <c r="F21" s="27"/>
      <c r="G21" s="28"/>
      <c r="H21" s="29">
        <f t="shared" si="6"/>
        <v>0</v>
      </c>
      <c r="I21" s="36"/>
      <c r="J21" s="37"/>
      <c r="K21" s="38">
        <f t="shared" si="7"/>
        <v>0</v>
      </c>
      <c r="L21" s="42"/>
      <c r="M21" s="43"/>
      <c r="N21" s="45">
        <f t="shared" si="8"/>
        <v>0</v>
      </c>
      <c r="O21" s="50">
        <f t="shared" si="9"/>
        <v>0</v>
      </c>
      <c r="P21" s="51">
        <f t="shared" si="9"/>
        <v>0</v>
      </c>
      <c r="Q21" s="52">
        <f t="shared" si="10"/>
        <v>0</v>
      </c>
      <c r="R21" s="67"/>
      <c r="S21" s="67"/>
      <c r="T21" s="68"/>
    </row>
    <row r="22" spans="1:20" x14ac:dyDescent="0.35">
      <c r="A22" s="17" t="s">
        <v>16</v>
      </c>
      <c r="B22" s="18" t="s">
        <v>40</v>
      </c>
      <c r="C22" s="7"/>
      <c r="D22" s="5"/>
      <c r="E22" s="11">
        <f t="shared" si="5"/>
        <v>0</v>
      </c>
      <c r="F22" s="27"/>
      <c r="G22" s="28"/>
      <c r="H22" s="29">
        <f t="shared" si="6"/>
        <v>0</v>
      </c>
      <c r="I22" s="36"/>
      <c r="J22" s="37"/>
      <c r="K22" s="38">
        <f t="shared" si="7"/>
        <v>0</v>
      </c>
      <c r="L22" s="42"/>
      <c r="M22" s="43"/>
      <c r="N22" s="45">
        <f t="shared" si="8"/>
        <v>0</v>
      </c>
      <c r="O22" s="50">
        <f t="shared" si="9"/>
        <v>0</v>
      </c>
      <c r="P22" s="51">
        <f t="shared" si="9"/>
        <v>0</v>
      </c>
      <c r="Q22" s="52">
        <f t="shared" si="10"/>
        <v>0</v>
      </c>
      <c r="R22" s="67"/>
      <c r="S22" s="67"/>
      <c r="T22" s="68"/>
    </row>
    <row r="23" spans="1:20" x14ac:dyDescent="0.35">
      <c r="A23" s="19" t="s">
        <v>17</v>
      </c>
      <c r="B23" s="20" t="s">
        <v>41</v>
      </c>
      <c r="C23" s="8"/>
      <c r="D23" s="6"/>
      <c r="E23" s="12">
        <f t="shared" si="5"/>
        <v>0</v>
      </c>
      <c r="F23" s="30"/>
      <c r="G23" s="31"/>
      <c r="H23" s="32">
        <f t="shared" si="6"/>
        <v>0</v>
      </c>
      <c r="I23" s="39"/>
      <c r="J23" s="40"/>
      <c r="K23" s="41">
        <f t="shared" si="7"/>
        <v>0</v>
      </c>
      <c r="L23" s="42"/>
      <c r="M23" s="43"/>
      <c r="N23" s="46">
        <f t="shared" si="8"/>
        <v>0</v>
      </c>
      <c r="O23" s="53">
        <f t="shared" si="9"/>
        <v>0</v>
      </c>
      <c r="P23" s="54">
        <f t="shared" si="9"/>
        <v>0</v>
      </c>
      <c r="Q23" s="55">
        <f t="shared" si="10"/>
        <v>0</v>
      </c>
      <c r="R23" s="69"/>
      <c r="S23" s="69"/>
      <c r="T23" s="70"/>
    </row>
    <row r="24" spans="1:20" x14ac:dyDescent="0.35">
      <c r="A24" s="74">
        <f>A13+1</f>
        <v>42461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18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/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19</v>
      </c>
      <c r="B27" s="18" t="s">
        <v>35</v>
      </c>
      <c r="C27" s="7"/>
      <c r="D27" s="5"/>
      <c r="E27" s="11">
        <f t="shared" ref="E27:E34" si="11">C27*D27</f>
        <v>0</v>
      </c>
      <c r="F27" s="27"/>
      <c r="G27" s="28"/>
      <c r="H27" s="29">
        <f t="shared" ref="H27:H34" si="12">F27*G27</f>
        <v>0</v>
      </c>
      <c r="I27" s="36"/>
      <c r="J27" s="37"/>
      <c r="K27" s="38">
        <f t="shared" ref="K27:K34" si="13">I27*J27</f>
        <v>0</v>
      </c>
      <c r="L27" s="42"/>
      <c r="M27" s="43"/>
      <c r="N27" s="45"/>
      <c r="O27" s="50">
        <f t="shared" ref="O27:P34" si="14">SUM(L27,I27,F27,C27)</f>
        <v>0</v>
      </c>
      <c r="P27" s="51">
        <f t="shared" si="14"/>
        <v>0</v>
      </c>
      <c r="Q27" s="52">
        <f t="shared" ref="Q27:Q34" si="15">O27*P27</f>
        <v>0</v>
      </c>
      <c r="R27" s="67"/>
      <c r="S27" s="67"/>
      <c r="T27" s="68"/>
    </row>
    <row r="28" spans="1:20" x14ac:dyDescent="0.35">
      <c r="A28" s="17" t="s">
        <v>20</v>
      </c>
      <c r="B28" s="18" t="s">
        <v>36</v>
      </c>
      <c r="C28" s="7"/>
      <c r="D28" s="5"/>
      <c r="E28" s="11">
        <f t="shared" si="11"/>
        <v>0</v>
      </c>
      <c r="F28" s="27"/>
      <c r="G28" s="28"/>
      <c r="H28" s="29">
        <f t="shared" si="12"/>
        <v>0</v>
      </c>
      <c r="I28" s="36"/>
      <c r="J28" s="37"/>
      <c r="K28" s="38">
        <f t="shared" si="13"/>
        <v>0</v>
      </c>
      <c r="L28" s="42"/>
      <c r="M28" s="43"/>
      <c r="N28" s="45"/>
      <c r="O28" s="50">
        <f t="shared" si="14"/>
        <v>0</v>
      </c>
      <c r="P28" s="51">
        <f t="shared" si="14"/>
        <v>0</v>
      </c>
      <c r="Q28" s="52">
        <f t="shared" si="15"/>
        <v>0</v>
      </c>
      <c r="R28" s="67"/>
      <c r="S28" s="67"/>
      <c r="T28" s="68"/>
    </row>
    <row r="29" spans="1:20" x14ac:dyDescent="0.35">
      <c r="A29" s="17" t="s">
        <v>21</v>
      </c>
      <c r="B29" s="18" t="s">
        <v>37</v>
      </c>
      <c r="C29" s="7"/>
      <c r="D29" s="5"/>
      <c r="E29" s="11">
        <f t="shared" si="11"/>
        <v>0</v>
      </c>
      <c r="F29" s="27"/>
      <c r="G29" s="28"/>
      <c r="H29" s="29">
        <f t="shared" si="12"/>
        <v>0</v>
      </c>
      <c r="I29" s="36"/>
      <c r="J29" s="37"/>
      <c r="K29" s="38">
        <f t="shared" si="13"/>
        <v>0</v>
      </c>
      <c r="L29" s="42"/>
      <c r="M29" s="43"/>
      <c r="N29" s="45"/>
      <c r="O29" s="50">
        <f t="shared" si="14"/>
        <v>0</v>
      </c>
      <c r="P29" s="51">
        <f t="shared" si="14"/>
        <v>0</v>
      </c>
      <c r="Q29" s="52">
        <f t="shared" si="15"/>
        <v>0</v>
      </c>
      <c r="R29" s="67"/>
      <c r="S29" s="67"/>
      <c r="T29" s="68"/>
    </row>
    <row r="30" spans="1:20" x14ac:dyDescent="0.35">
      <c r="A30" s="17" t="s">
        <v>22</v>
      </c>
      <c r="B30" s="18" t="s">
        <v>38</v>
      </c>
      <c r="C30" s="7"/>
      <c r="D30" s="5"/>
      <c r="E30" s="11">
        <f t="shared" si="11"/>
        <v>0</v>
      </c>
      <c r="F30" s="27"/>
      <c r="G30" s="28"/>
      <c r="H30" s="29">
        <f t="shared" si="12"/>
        <v>0</v>
      </c>
      <c r="I30" s="36"/>
      <c r="J30" s="37"/>
      <c r="K30" s="38">
        <f t="shared" si="13"/>
        <v>0</v>
      </c>
      <c r="L30" s="42"/>
      <c r="M30" s="43"/>
      <c r="N30" s="45"/>
      <c r="O30" s="50">
        <f t="shared" si="14"/>
        <v>0</v>
      </c>
      <c r="P30" s="51">
        <f t="shared" si="14"/>
        <v>0</v>
      </c>
      <c r="Q30" s="52">
        <f t="shared" si="15"/>
        <v>0</v>
      </c>
      <c r="R30" s="67"/>
      <c r="S30" s="67"/>
      <c r="T30" s="68"/>
    </row>
    <row r="31" spans="1:20" x14ac:dyDescent="0.35">
      <c r="A31" s="17" t="s">
        <v>23</v>
      </c>
      <c r="B31" s="18" t="s">
        <v>38</v>
      </c>
      <c r="C31" s="7"/>
      <c r="D31" s="5"/>
      <c r="E31" s="11">
        <f t="shared" si="11"/>
        <v>0</v>
      </c>
      <c r="F31" s="27"/>
      <c r="G31" s="28"/>
      <c r="H31" s="29">
        <f t="shared" si="12"/>
        <v>0</v>
      </c>
      <c r="I31" s="36"/>
      <c r="J31" s="37"/>
      <c r="K31" s="38">
        <f t="shared" si="13"/>
        <v>0</v>
      </c>
      <c r="L31" s="42"/>
      <c r="M31" s="43"/>
      <c r="N31" s="45"/>
      <c r="O31" s="50">
        <f t="shared" si="14"/>
        <v>0</v>
      </c>
      <c r="P31" s="51">
        <f t="shared" si="14"/>
        <v>0</v>
      </c>
      <c r="Q31" s="52">
        <f t="shared" si="15"/>
        <v>0</v>
      </c>
      <c r="R31" s="67"/>
      <c r="S31" s="67"/>
      <c r="T31" s="68"/>
    </row>
    <row r="32" spans="1:20" x14ac:dyDescent="0.35">
      <c r="A32" s="17" t="s">
        <v>24</v>
      </c>
      <c r="B32" s="18" t="s">
        <v>38</v>
      </c>
      <c r="C32" s="7"/>
      <c r="D32" s="5"/>
      <c r="E32" s="11">
        <f t="shared" si="11"/>
        <v>0</v>
      </c>
      <c r="F32" s="27"/>
      <c r="G32" s="28"/>
      <c r="H32" s="29">
        <f t="shared" si="12"/>
        <v>0</v>
      </c>
      <c r="I32" s="36"/>
      <c r="J32" s="37"/>
      <c r="K32" s="38">
        <f t="shared" si="13"/>
        <v>0</v>
      </c>
      <c r="L32" s="42"/>
      <c r="M32" s="43"/>
      <c r="N32" s="45"/>
      <c r="O32" s="50">
        <f t="shared" si="14"/>
        <v>0</v>
      </c>
      <c r="P32" s="51">
        <f t="shared" si="14"/>
        <v>0</v>
      </c>
      <c r="Q32" s="52">
        <f t="shared" si="15"/>
        <v>0</v>
      </c>
      <c r="R32" s="67"/>
      <c r="S32" s="67"/>
      <c r="T32" s="68"/>
    </row>
    <row r="33" spans="1:20" x14ac:dyDescent="0.35">
      <c r="A33" s="17" t="s">
        <v>25</v>
      </c>
      <c r="B33" s="18" t="s">
        <v>39</v>
      </c>
      <c r="C33" s="7"/>
      <c r="D33" s="5"/>
      <c r="E33" s="11">
        <f t="shared" si="11"/>
        <v>0</v>
      </c>
      <c r="F33" s="27"/>
      <c r="G33" s="28"/>
      <c r="H33" s="29">
        <f t="shared" si="12"/>
        <v>0</v>
      </c>
      <c r="I33" s="36"/>
      <c r="J33" s="37"/>
      <c r="K33" s="38">
        <f t="shared" si="13"/>
        <v>0</v>
      </c>
      <c r="L33" s="42"/>
      <c r="M33" s="43"/>
      <c r="N33" s="45"/>
      <c r="O33" s="50">
        <f t="shared" si="14"/>
        <v>0</v>
      </c>
      <c r="P33" s="51">
        <f t="shared" si="14"/>
        <v>0</v>
      </c>
      <c r="Q33" s="52">
        <f t="shared" si="15"/>
        <v>0</v>
      </c>
      <c r="R33" s="67"/>
      <c r="S33" s="67"/>
      <c r="T33" s="68"/>
    </row>
    <row r="34" spans="1:20" x14ac:dyDescent="0.35">
      <c r="A34" s="19" t="s">
        <v>26</v>
      </c>
      <c r="B34" s="20" t="s">
        <v>41</v>
      </c>
      <c r="C34" s="8"/>
      <c r="D34" s="6"/>
      <c r="E34" s="12">
        <f t="shared" si="11"/>
        <v>0</v>
      </c>
      <c r="F34" s="30"/>
      <c r="G34" s="31"/>
      <c r="H34" s="32">
        <f t="shared" si="12"/>
        <v>0</v>
      </c>
      <c r="I34" s="39"/>
      <c r="J34" s="40"/>
      <c r="K34" s="41">
        <f t="shared" si="13"/>
        <v>0</v>
      </c>
      <c r="L34" s="42"/>
      <c r="M34" s="43"/>
      <c r="N34" s="46"/>
      <c r="O34" s="53">
        <f t="shared" si="14"/>
        <v>0</v>
      </c>
      <c r="P34" s="54">
        <f t="shared" si="14"/>
        <v>0</v>
      </c>
      <c r="Q34" s="55">
        <f t="shared" si="15"/>
        <v>0</v>
      </c>
      <c r="R34" s="69"/>
      <c r="S34" s="69"/>
      <c r="T34" s="70"/>
    </row>
    <row r="35" spans="1:20" x14ac:dyDescent="0.35">
      <c r="A35" s="74">
        <f>A24+2</f>
        <v>42463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27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/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28</v>
      </c>
      <c r="B38" s="18" t="s">
        <v>35</v>
      </c>
      <c r="C38" s="7"/>
      <c r="D38" s="5"/>
      <c r="E38" s="11">
        <f t="shared" ref="E38:E45" si="16">C38*D38</f>
        <v>0</v>
      </c>
      <c r="F38" s="27"/>
      <c r="G38" s="28"/>
      <c r="H38" s="29">
        <f t="shared" ref="H38:H45" si="17">F38*G38</f>
        <v>0</v>
      </c>
      <c r="I38" s="36"/>
      <c r="J38" s="37"/>
      <c r="K38" s="38">
        <f t="shared" ref="K38:K45" si="18">I38*J38</f>
        <v>0</v>
      </c>
      <c r="L38" s="42"/>
      <c r="M38" s="43"/>
      <c r="N38" s="45"/>
      <c r="O38" s="50">
        <f t="shared" ref="O38:P45" si="19">SUM(L38,I38,F38,C38)</f>
        <v>0</v>
      </c>
      <c r="P38" s="51">
        <f t="shared" si="19"/>
        <v>0</v>
      </c>
      <c r="Q38" s="52">
        <f t="shared" ref="Q38:Q45" si="20">O38*P38</f>
        <v>0</v>
      </c>
      <c r="R38" s="67"/>
      <c r="S38" s="67"/>
      <c r="T38" s="68"/>
    </row>
    <row r="39" spans="1:20" x14ac:dyDescent="0.35">
      <c r="A39" s="17" t="s">
        <v>29</v>
      </c>
      <c r="B39" s="18" t="s">
        <v>36</v>
      </c>
      <c r="C39" s="7"/>
      <c r="D39" s="5"/>
      <c r="E39" s="11">
        <f t="shared" si="16"/>
        <v>0</v>
      </c>
      <c r="F39" s="27"/>
      <c r="G39" s="28"/>
      <c r="H39" s="29">
        <f t="shared" si="17"/>
        <v>0</v>
      </c>
      <c r="I39" s="36"/>
      <c r="J39" s="37"/>
      <c r="K39" s="38">
        <f t="shared" si="18"/>
        <v>0</v>
      </c>
      <c r="L39" s="42"/>
      <c r="M39" s="43"/>
      <c r="N39" s="45"/>
      <c r="O39" s="50">
        <f t="shared" si="19"/>
        <v>0</v>
      </c>
      <c r="P39" s="51">
        <f t="shared" si="19"/>
        <v>0</v>
      </c>
      <c r="Q39" s="52">
        <f t="shared" si="20"/>
        <v>0</v>
      </c>
      <c r="R39" s="67"/>
      <c r="S39" s="67"/>
      <c r="T39" s="68"/>
    </row>
    <row r="40" spans="1:20" x14ac:dyDescent="0.35">
      <c r="A40" s="17" t="s">
        <v>30</v>
      </c>
      <c r="B40" s="18" t="s">
        <v>38</v>
      </c>
      <c r="C40" s="7"/>
      <c r="D40" s="5"/>
      <c r="E40" s="11">
        <f t="shared" si="16"/>
        <v>0</v>
      </c>
      <c r="F40" s="27"/>
      <c r="G40" s="28"/>
      <c r="H40" s="29">
        <f t="shared" si="17"/>
        <v>0</v>
      </c>
      <c r="I40" s="36"/>
      <c r="J40" s="37"/>
      <c r="K40" s="38">
        <f t="shared" si="18"/>
        <v>0</v>
      </c>
      <c r="L40" s="42"/>
      <c r="M40" s="43"/>
      <c r="N40" s="45"/>
      <c r="O40" s="50">
        <f t="shared" si="19"/>
        <v>0</v>
      </c>
      <c r="P40" s="51">
        <f t="shared" si="19"/>
        <v>0</v>
      </c>
      <c r="Q40" s="52">
        <f t="shared" si="20"/>
        <v>0</v>
      </c>
      <c r="R40" s="67"/>
      <c r="S40" s="67"/>
      <c r="T40" s="68"/>
    </row>
    <row r="41" spans="1:20" x14ac:dyDescent="0.35">
      <c r="A41" s="17" t="s">
        <v>31</v>
      </c>
      <c r="B41" s="18" t="s">
        <v>42</v>
      </c>
      <c r="C41" s="7"/>
      <c r="D41" s="5"/>
      <c r="E41" s="11">
        <f t="shared" si="16"/>
        <v>0</v>
      </c>
      <c r="F41" s="27"/>
      <c r="G41" s="28"/>
      <c r="H41" s="29">
        <f t="shared" si="17"/>
        <v>0</v>
      </c>
      <c r="I41" s="36"/>
      <c r="J41" s="37"/>
      <c r="K41" s="38">
        <f t="shared" si="18"/>
        <v>0</v>
      </c>
      <c r="L41" s="42"/>
      <c r="M41" s="43"/>
      <c r="N41" s="45"/>
      <c r="O41" s="50">
        <f t="shared" si="19"/>
        <v>0</v>
      </c>
      <c r="P41" s="51">
        <f t="shared" si="19"/>
        <v>0</v>
      </c>
      <c r="Q41" s="52">
        <f t="shared" si="20"/>
        <v>0</v>
      </c>
      <c r="R41" s="67"/>
      <c r="S41" s="67"/>
      <c r="T41" s="68"/>
    </row>
    <row r="42" spans="1:20" x14ac:dyDescent="0.35">
      <c r="A42" s="17" t="s">
        <v>32</v>
      </c>
      <c r="B42" s="18" t="s">
        <v>35</v>
      </c>
      <c r="C42" s="7"/>
      <c r="D42" s="5"/>
      <c r="E42" s="11">
        <f t="shared" si="16"/>
        <v>0</v>
      </c>
      <c r="F42" s="27"/>
      <c r="G42" s="28"/>
      <c r="H42" s="29">
        <f t="shared" si="17"/>
        <v>0</v>
      </c>
      <c r="I42" s="36"/>
      <c r="J42" s="37"/>
      <c r="K42" s="38">
        <f t="shared" si="18"/>
        <v>0</v>
      </c>
      <c r="L42" s="42"/>
      <c r="M42" s="43"/>
      <c r="N42" s="45"/>
      <c r="O42" s="50">
        <f t="shared" si="19"/>
        <v>0</v>
      </c>
      <c r="P42" s="51">
        <f t="shared" si="19"/>
        <v>0</v>
      </c>
      <c r="Q42" s="52">
        <f t="shared" si="20"/>
        <v>0</v>
      </c>
      <c r="R42" s="67"/>
      <c r="S42" s="67"/>
      <c r="T42" s="68"/>
    </row>
    <row r="43" spans="1:20" x14ac:dyDescent="0.35">
      <c r="A43" s="17" t="s">
        <v>33</v>
      </c>
      <c r="B43" s="18" t="s">
        <v>35</v>
      </c>
      <c r="C43" s="7"/>
      <c r="D43" s="5"/>
      <c r="E43" s="11">
        <f t="shared" si="16"/>
        <v>0</v>
      </c>
      <c r="F43" s="27"/>
      <c r="G43" s="28"/>
      <c r="H43" s="29">
        <f t="shared" si="17"/>
        <v>0</v>
      </c>
      <c r="I43" s="36"/>
      <c r="J43" s="37"/>
      <c r="K43" s="38">
        <f t="shared" si="18"/>
        <v>0</v>
      </c>
      <c r="L43" s="42"/>
      <c r="M43" s="43"/>
      <c r="N43" s="45"/>
      <c r="O43" s="50">
        <f t="shared" si="19"/>
        <v>0</v>
      </c>
      <c r="P43" s="51">
        <f t="shared" si="19"/>
        <v>0</v>
      </c>
      <c r="Q43" s="52">
        <f t="shared" si="20"/>
        <v>0</v>
      </c>
      <c r="R43" s="67"/>
      <c r="S43" s="67"/>
      <c r="T43" s="68"/>
    </row>
    <row r="44" spans="1:20" x14ac:dyDescent="0.35">
      <c r="A44" s="17" t="s">
        <v>8</v>
      </c>
      <c r="B44" s="18" t="s">
        <v>38</v>
      </c>
      <c r="C44" s="7"/>
      <c r="D44" s="5"/>
      <c r="E44" s="11">
        <f t="shared" si="16"/>
        <v>0</v>
      </c>
      <c r="F44" s="27"/>
      <c r="G44" s="28"/>
      <c r="H44" s="29">
        <f t="shared" si="17"/>
        <v>0</v>
      </c>
      <c r="I44" s="36"/>
      <c r="J44" s="37"/>
      <c r="K44" s="38">
        <f t="shared" si="18"/>
        <v>0</v>
      </c>
      <c r="L44" s="42"/>
      <c r="M44" s="43"/>
      <c r="N44" s="45"/>
      <c r="O44" s="50">
        <f t="shared" si="19"/>
        <v>0</v>
      </c>
      <c r="P44" s="51">
        <f t="shared" si="19"/>
        <v>0</v>
      </c>
      <c r="Q44" s="52">
        <f t="shared" si="20"/>
        <v>0</v>
      </c>
      <c r="R44" s="67"/>
      <c r="S44" s="67"/>
      <c r="T44" s="68"/>
    </row>
    <row r="45" spans="1:20" x14ac:dyDescent="0.35">
      <c r="A45" s="19" t="s">
        <v>16</v>
      </c>
      <c r="B45" s="20" t="s">
        <v>40</v>
      </c>
      <c r="C45" s="8"/>
      <c r="D45" s="6"/>
      <c r="E45" s="12">
        <f t="shared" si="16"/>
        <v>0</v>
      </c>
      <c r="F45" s="30"/>
      <c r="G45" s="31"/>
      <c r="H45" s="32">
        <f t="shared" si="17"/>
        <v>0</v>
      </c>
      <c r="I45" s="39"/>
      <c r="J45" s="40"/>
      <c r="K45" s="41">
        <f t="shared" si="18"/>
        <v>0</v>
      </c>
      <c r="L45" s="42"/>
      <c r="M45" s="43"/>
      <c r="N45" s="46"/>
      <c r="O45" s="53">
        <f t="shared" si="19"/>
        <v>0</v>
      </c>
      <c r="P45" s="54">
        <f t="shared" si="19"/>
        <v>0</v>
      </c>
      <c r="Q45" s="55">
        <f t="shared" si="20"/>
        <v>0</v>
      </c>
      <c r="R45" s="69"/>
      <c r="S45" s="69"/>
      <c r="T45" s="70"/>
    </row>
    <row r="46" spans="1:20" x14ac:dyDescent="0.35">
      <c r="A46" s="74">
        <f>A35+2</f>
        <v>42465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9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10</v>
      </c>
      <c r="B49" s="18" t="s">
        <v>35</v>
      </c>
      <c r="C49" s="7"/>
      <c r="D49" s="5"/>
      <c r="E49" s="11">
        <f t="shared" ref="E49:E56" si="21">C49*D49</f>
        <v>0</v>
      </c>
      <c r="F49" s="27"/>
      <c r="G49" s="28"/>
      <c r="H49" s="29">
        <f t="shared" ref="H49:H56" si="22">F49*G49</f>
        <v>0</v>
      </c>
      <c r="I49" s="36"/>
      <c r="J49" s="37"/>
      <c r="K49" s="38">
        <f t="shared" ref="K49:K56" si="23">I49*J49</f>
        <v>0</v>
      </c>
      <c r="L49" s="42"/>
      <c r="M49" s="43"/>
      <c r="N49" s="45">
        <f t="shared" ref="N49:N56" si="24">L49*M49</f>
        <v>0</v>
      </c>
      <c r="O49" s="50">
        <f t="shared" ref="O49:P56" si="25">SUM(L49,I49,F49,C49)</f>
        <v>0</v>
      </c>
      <c r="P49" s="51">
        <f t="shared" si="25"/>
        <v>0</v>
      </c>
      <c r="Q49" s="52">
        <f t="shared" ref="Q49:Q56" si="26">O49*P49</f>
        <v>0</v>
      </c>
      <c r="R49" s="67"/>
      <c r="S49" s="67"/>
      <c r="T49" s="68"/>
    </row>
    <row r="50" spans="1:20" x14ac:dyDescent="0.35">
      <c r="A50" s="17" t="s">
        <v>11</v>
      </c>
      <c r="B50" s="18" t="s">
        <v>36</v>
      </c>
      <c r="C50" s="7"/>
      <c r="D50" s="5"/>
      <c r="E50" s="11">
        <f t="shared" si="21"/>
        <v>0</v>
      </c>
      <c r="F50" s="27"/>
      <c r="G50" s="28"/>
      <c r="H50" s="29">
        <f t="shared" si="22"/>
        <v>0</v>
      </c>
      <c r="I50" s="36"/>
      <c r="J50" s="37"/>
      <c r="K50" s="38">
        <f t="shared" si="23"/>
        <v>0</v>
      </c>
      <c r="L50" s="42"/>
      <c r="M50" s="43"/>
      <c r="N50" s="45">
        <f t="shared" si="24"/>
        <v>0</v>
      </c>
      <c r="O50" s="50">
        <f t="shared" si="25"/>
        <v>0</v>
      </c>
      <c r="P50" s="51">
        <f t="shared" si="25"/>
        <v>0</v>
      </c>
      <c r="Q50" s="52">
        <f t="shared" si="26"/>
        <v>0</v>
      </c>
      <c r="R50" s="67"/>
      <c r="S50" s="67"/>
      <c r="T50" s="68"/>
    </row>
    <row r="51" spans="1:20" x14ac:dyDescent="0.35">
      <c r="A51" s="17" t="s">
        <v>12</v>
      </c>
      <c r="B51" s="18" t="s">
        <v>37</v>
      </c>
      <c r="C51" s="7"/>
      <c r="D51" s="5"/>
      <c r="E51" s="11">
        <f t="shared" si="21"/>
        <v>0</v>
      </c>
      <c r="F51" s="27"/>
      <c r="G51" s="28"/>
      <c r="H51" s="29">
        <f t="shared" si="22"/>
        <v>0</v>
      </c>
      <c r="I51" s="36"/>
      <c r="J51" s="37"/>
      <c r="K51" s="38">
        <f t="shared" si="23"/>
        <v>0</v>
      </c>
      <c r="L51" s="42"/>
      <c r="M51" s="43"/>
      <c r="N51" s="45">
        <f t="shared" si="24"/>
        <v>0</v>
      </c>
      <c r="O51" s="50">
        <f t="shared" si="25"/>
        <v>0</v>
      </c>
      <c r="P51" s="51">
        <f t="shared" si="25"/>
        <v>0</v>
      </c>
      <c r="Q51" s="52">
        <f t="shared" si="26"/>
        <v>0</v>
      </c>
      <c r="R51" s="67"/>
      <c r="S51" s="67"/>
      <c r="T51" s="68"/>
    </row>
    <row r="52" spans="1:20" x14ac:dyDescent="0.35">
      <c r="A52" s="17" t="s">
        <v>13</v>
      </c>
      <c r="B52" s="18" t="s">
        <v>38</v>
      </c>
      <c r="C52" s="7"/>
      <c r="D52" s="5"/>
      <c r="E52" s="11">
        <f t="shared" si="21"/>
        <v>0</v>
      </c>
      <c r="F52" s="27"/>
      <c r="G52" s="28"/>
      <c r="H52" s="29">
        <f t="shared" si="22"/>
        <v>0</v>
      </c>
      <c r="I52" s="36"/>
      <c r="J52" s="37"/>
      <c r="K52" s="38">
        <f t="shared" si="23"/>
        <v>0</v>
      </c>
      <c r="L52" s="42"/>
      <c r="M52" s="43"/>
      <c r="N52" s="45">
        <f t="shared" si="24"/>
        <v>0</v>
      </c>
      <c r="O52" s="50">
        <f t="shared" si="25"/>
        <v>0</v>
      </c>
      <c r="P52" s="51">
        <f t="shared" si="25"/>
        <v>0</v>
      </c>
      <c r="Q52" s="52">
        <f t="shared" si="26"/>
        <v>0</v>
      </c>
      <c r="R52" s="67"/>
      <c r="S52" s="67"/>
      <c r="T52" s="68"/>
    </row>
    <row r="53" spans="1:20" x14ac:dyDescent="0.35">
      <c r="A53" s="17" t="s">
        <v>14</v>
      </c>
      <c r="B53" s="18" t="s">
        <v>38</v>
      </c>
      <c r="C53" s="7"/>
      <c r="D53" s="5"/>
      <c r="E53" s="11">
        <f t="shared" si="21"/>
        <v>0</v>
      </c>
      <c r="F53" s="27"/>
      <c r="G53" s="28"/>
      <c r="H53" s="29">
        <f t="shared" si="22"/>
        <v>0</v>
      </c>
      <c r="I53" s="36"/>
      <c r="J53" s="37"/>
      <c r="K53" s="38">
        <f t="shared" si="23"/>
        <v>0</v>
      </c>
      <c r="L53" s="42"/>
      <c r="M53" s="43"/>
      <c r="N53" s="45">
        <f t="shared" si="24"/>
        <v>0</v>
      </c>
      <c r="O53" s="50">
        <f t="shared" si="25"/>
        <v>0</v>
      </c>
      <c r="P53" s="51">
        <f t="shared" si="25"/>
        <v>0</v>
      </c>
      <c r="Q53" s="52">
        <f t="shared" si="26"/>
        <v>0</v>
      </c>
      <c r="R53" s="67"/>
      <c r="S53" s="67"/>
      <c r="T53" s="68"/>
    </row>
    <row r="54" spans="1:20" x14ac:dyDescent="0.35">
      <c r="A54" s="17" t="s">
        <v>15</v>
      </c>
      <c r="B54" s="18" t="s">
        <v>39</v>
      </c>
      <c r="C54" s="7"/>
      <c r="D54" s="5"/>
      <c r="E54" s="11">
        <f t="shared" si="21"/>
        <v>0</v>
      </c>
      <c r="F54" s="27"/>
      <c r="G54" s="28"/>
      <c r="H54" s="29">
        <f t="shared" si="22"/>
        <v>0</v>
      </c>
      <c r="I54" s="36"/>
      <c r="J54" s="37"/>
      <c r="K54" s="38">
        <f t="shared" si="23"/>
        <v>0</v>
      </c>
      <c r="L54" s="42"/>
      <c r="M54" s="43"/>
      <c r="N54" s="45">
        <f t="shared" si="24"/>
        <v>0</v>
      </c>
      <c r="O54" s="50">
        <f t="shared" si="25"/>
        <v>0</v>
      </c>
      <c r="P54" s="51">
        <f t="shared" si="25"/>
        <v>0</v>
      </c>
      <c r="Q54" s="52">
        <f t="shared" si="26"/>
        <v>0</v>
      </c>
      <c r="R54" s="67"/>
      <c r="S54" s="67"/>
      <c r="T54" s="68"/>
    </row>
    <row r="55" spans="1:20" x14ac:dyDescent="0.35">
      <c r="A55" s="17" t="s">
        <v>16</v>
      </c>
      <c r="B55" s="18" t="s">
        <v>40</v>
      </c>
      <c r="C55" s="7"/>
      <c r="D55" s="5"/>
      <c r="E55" s="11">
        <f t="shared" si="21"/>
        <v>0</v>
      </c>
      <c r="F55" s="27"/>
      <c r="G55" s="28"/>
      <c r="H55" s="29">
        <f t="shared" si="22"/>
        <v>0</v>
      </c>
      <c r="I55" s="36"/>
      <c r="J55" s="37"/>
      <c r="K55" s="38">
        <f t="shared" si="23"/>
        <v>0</v>
      </c>
      <c r="L55" s="42"/>
      <c r="M55" s="43"/>
      <c r="N55" s="45">
        <f t="shared" si="24"/>
        <v>0</v>
      </c>
      <c r="O55" s="50">
        <f t="shared" si="25"/>
        <v>0</v>
      </c>
      <c r="P55" s="51">
        <f t="shared" si="25"/>
        <v>0</v>
      </c>
      <c r="Q55" s="52">
        <f t="shared" si="26"/>
        <v>0</v>
      </c>
      <c r="R55" s="67"/>
      <c r="S55" s="67"/>
      <c r="T55" s="68"/>
    </row>
    <row r="56" spans="1:20" x14ac:dyDescent="0.35">
      <c r="A56" s="19" t="s">
        <v>17</v>
      </c>
      <c r="B56" s="20" t="s">
        <v>41</v>
      </c>
      <c r="C56" s="8"/>
      <c r="D56" s="6"/>
      <c r="E56" s="12">
        <f t="shared" si="21"/>
        <v>0</v>
      </c>
      <c r="F56" s="30"/>
      <c r="G56" s="31"/>
      <c r="H56" s="32">
        <f t="shared" si="22"/>
        <v>0</v>
      </c>
      <c r="I56" s="39"/>
      <c r="J56" s="40"/>
      <c r="K56" s="41">
        <f t="shared" si="23"/>
        <v>0</v>
      </c>
      <c r="L56" s="42"/>
      <c r="M56" s="43"/>
      <c r="N56" s="46">
        <f t="shared" si="24"/>
        <v>0</v>
      </c>
      <c r="O56" s="53">
        <f t="shared" si="25"/>
        <v>0</v>
      </c>
      <c r="P56" s="54">
        <f t="shared" si="25"/>
        <v>0</v>
      </c>
      <c r="Q56" s="55">
        <f t="shared" si="26"/>
        <v>0</v>
      </c>
      <c r="R56" s="69"/>
      <c r="S56" s="69"/>
      <c r="T56" s="70"/>
    </row>
  </sheetData>
  <mergeCells count="41">
    <mergeCell ref="A2:B2"/>
    <mergeCell ref="L2:N2"/>
    <mergeCell ref="C2:E2"/>
    <mergeCell ref="F2:H2"/>
    <mergeCell ref="A13:B13"/>
    <mergeCell ref="C13:E13"/>
    <mergeCell ref="F13:H13"/>
    <mergeCell ref="I13:K13"/>
    <mergeCell ref="L13:N13"/>
    <mergeCell ref="R47:T56"/>
    <mergeCell ref="R14:T23"/>
    <mergeCell ref="A24:B24"/>
    <mergeCell ref="R36:T45"/>
    <mergeCell ref="A46:B46"/>
    <mergeCell ref="C46:E46"/>
    <mergeCell ref="F46:H46"/>
    <mergeCell ref="I46:K46"/>
    <mergeCell ref="L46:N46"/>
    <mergeCell ref="O46:Q46"/>
    <mergeCell ref="R46:T46"/>
    <mergeCell ref="R24:T24"/>
    <mergeCell ref="R25:T34"/>
    <mergeCell ref="A35:B35"/>
    <mergeCell ref="C35:E35"/>
    <mergeCell ref="F35:H35"/>
    <mergeCell ref="C1:T1"/>
    <mergeCell ref="I35:K35"/>
    <mergeCell ref="L35:N35"/>
    <mergeCell ref="O35:Q35"/>
    <mergeCell ref="R35:T35"/>
    <mergeCell ref="C24:E24"/>
    <mergeCell ref="F24:H24"/>
    <mergeCell ref="I24:K24"/>
    <mergeCell ref="L24:N24"/>
    <mergeCell ref="O24:Q24"/>
    <mergeCell ref="I2:K2"/>
    <mergeCell ref="O2:Q2"/>
    <mergeCell ref="R2:T2"/>
    <mergeCell ref="R3:T12"/>
    <mergeCell ref="O13:Q13"/>
    <mergeCell ref="R13:T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Week2!B1+7</f>
        <v>42464</v>
      </c>
      <c r="C1" s="65" t="s">
        <v>128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Week2!A46+1</f>
        <v>42466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18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19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20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21</v>
      </c>
      <c r="B7" s="18" t="s">
        <v>37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22</v>
      </c>
      <c r="B8" s="18" t="s">
        <v>38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23</v>
      </c>
      <c r="B9" s="18" t="s">
        <v>38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24</v>
      </c>
      <c r="B10" s="18" t="s">
        <v>38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25</v>
      </c>
      <c r="B11" s="18" t="s">
        <v>39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26</v>
      </c>
      <c r="B12" s="20" t="s">
        <v>41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A2+2</f>
        <v>42468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27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28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29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30</v>
      </c>
      <c r="B18" s="18" t="s">
        <v>38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31</v>
      </c>
      <c r="B19" s="18" t="s">
        <v>42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32</v>
      </c>
      <c r="B20" s="18" t="s">
        <v>35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33</v>
      </c>
      <c r="B21" s="18" t="s">
        <v>35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8</v>
      </c>
      <c r="B22" s="18" t="s">
        <v>38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16</v>
      </c>
      <c r="B23" s="20" t="s">
        <v>40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A13+2</f>
        <v>42470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9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10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11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12</v>
      </c>
      <c r="B29" s="18" t="s">
        <v>37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13</v>
      </c>
      <c r="B30" s="18" t="s">
        <v>38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14</v>
      </c>
      <c r="B31" s="18" t="s">
        <v>38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15</v>
      </c>
      <c r="B32" s="18" t="s">
        <v>39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16</v>
      </c>
      <c r="B33" s="18" t="s">
        <v>40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17</v>
      </c>
      <c r="B34" s="20" t="s">
        <v>41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A24+1</f>
        <v>42471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18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19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20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21</v>
      </c>
      <c r="B40" s="18" t="s">
        <v>37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22</v>
      </c>
      <c r="B41" s="18" t="s">
        <v>38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23</v>
      </c>
      <c r="B42" s="18" t="s">
        <v>38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24</v>
      </c>
      <c r="B43" s="18" t="s">
        <v>38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25</v>
      </c>
      <c r="B44" s="18" t="s">
        <v>39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26</v>
      </c>
      <c r="B45" s="20" t="s">
        <v>41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A35+2</f>
        <v>42473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27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28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29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30</v>
      </c>
      <c r="B51" s="18" t="s">
        <v>38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31</v>
      </c>
      <c r="B52" s="18" t="s">
        <v>42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32</v>
      </c>
      <c r="B53" s="18" t="s">
        <v>35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33</v>
      </c>
      <c r="B54" s="18" t="s">
        <v>35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8</v>
      </c>
      <c r="B55" s="18" t="s">
        <v>38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16</v>
      </c>
      <c r="B56" s="20" t="s">
        <v>40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36:T45"/>
    <mergeCell ref="A46:B46"/>
    <mergeCell ref="I2:K2"/>
    <mergeCell ref="O2:Q2"/>
    <mergeCell ref="R2:T2"/>
    <mergeCell ref="R3:T12"/>
    <mergeCell ref="A13:B13"/>
    <mergeCell ref="C13:E13"/>
    <mergeCell ref="F13:H13"/>
    <mergeCell ref="I13:K13"/>
    <mergeCell ref="L13:N13"/>
    <mergeCell ref="O13:Q13"/>
    <mergeCell ref="R13:T13"/>
    <mergeCell ref="A2:B2"/>
    <mergeCell ref="L2:N2"/>
    <mergeCell ref="F2:H2"/>
    <mergeCell ref="R24:T24"/>
    <mergeCell ref="R25:T34"/>
    <mergeCell ref="R14:T23"/>
    <mergeCell ref="A24:B24"/>
    <mergeCell ref="A35:B35"/>
    <mergeCell ref="C35:E35"/>
    <mergeCell ref="F35:H35"/>
    <mergeCell ref="I35:K35"/>
    <mergeCell ref="L35:N35"/>
    <mergeCell ref="C1:T1"/>
    <mergeCell ref="R46:T46"/>
    <mergeCell ref="R47:T56"/>
    <mergeCell ref="C46:E46"/>
    <mergeCell ref="F46:H46"/>
    <mergeCell ref="I46:K46"/>
    <mergeCell ref="L46:N46"/>
    <mergeCell ref="O46:Q46"/>
    <mergeCell ref="O35:Q35"/>
    <mergeCell ref="R35:T35"/>
    <mergeCell ref="C24:E24"/>
    <mergeCell ref="F24:H24"/>
    <mergeCell ref="I24:K24"/>
    <mergeCell ref="L24:N24"/>
    <mergeCell ref="O24:Q24"/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Week3!B1+7</f>
        <v>42471</v>
      </c>
      <c r="C1" s="65" t="s">
        <v>129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Week3!A46+2</f>
        <v>42475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9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10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11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12</v>
      </c>
      <c r="B7" s="18" t="s">
        <v>37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13</v>
      </c>
      <c r="B8" s="18" t="s">
        <v>38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14</v>
      </c>
      <c r="B9" s="18" t="s">
        <v>38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15</v>
      </c>
      <c r="B10" s="18" t="s">
        <v>39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16</v>
      </c>
      <c r="B11" s="18" t="s">
        <v>40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17</v>
      </c>
      <c r="B12" s="20" t="s">
        <v>41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A2+1</f>
        <v>42476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18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19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20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21</v>
      </c>
      <c r="B18" s="18" t="s">
        <v>37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22</v>
      </c>
      <c r="B19" s="18" t="s">
        <v>38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23</v>
      </c>
      <c r="B20" s="18" t="s">
        <v>38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24</v>
      </c>
      <c r="B21" s="18" t="s">
        <v>38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25</v>
      </c>
      <c r="B22" s="18" t="s">
        <v>39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26</v>
      </c>
      <c r="B23" s="20" t="s">
        <v>41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A13+2</f>
        <v>42478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27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28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29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30</v>
      </c>
      <c r="B29" s="18" t="s">
        <v>38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31</v>
      </c>
      <c r="B30" s="18" t="s">
        <v>42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32</v>
      </c>
      <c r="B31" s="18" t="s">
        <v>35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33</v>
      </c>
      <c r="B32" s="18" t="s">
        <v>35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8</v>
      </c>
      <c r="B33" s="18" t="s">
        <v>38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16</v>
      </c>
      <c r="B34" s="20" t="s">
        <v>40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A24+2</f>
        <v>42480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9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10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11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12</v>
      </c>
      <c r="B40" s="18" t="s">
        <v>37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13</v>
      </c>
      <c r="B41" s="18" t="s">
        <v>38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14</v>
      </c>
      <c r="B42" s="18" t="s">
        <v>38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15</v>
      </c>
      <c r="B43" s="18" t="s">
        <v>39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16</v>
      </c>
      <c r="B44" s="18" t="s">
        <v>40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17</v>
      </c>
      <c r="B45" s="20" t="s">
        <v>41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A35+1</f>
        <v>42481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18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19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20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21</v>
      </c>
      <c r="B51" s="18" t="s">
        <v>37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22</v>
      </c>
      <c r="B52" s="18" t="s">
        <v>38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23</v>
      </c>
      <c r="B53" s="18" t="s">
        <v>38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24</v>
      </c>
      <c r="B54" s="18" t="s">
        <v>38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25</v>
      </c>
      <c r="B55" s="18" t="s">
        <v>39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26</v>
      </c>
      <c r="B56" s="20" t="s">
        <v>41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36:T45"/>
    <mergeCell ref="A46:B46"/>
    <mergeCell ref="I2:K2"/>
    <mergeCell ref="O2:Q2"/>
    <mergeCell ref="R2:T2"/>
    <mergeCell ref="R3:T12"/>
    <mergeCell ref="A13:B13"/>
    <mergeCell ref="C13:E13"/>
    <mergeCell ref="F13:H13"/>
    <mergeCell ref="I13:K13"/>
    <mergeCell ref="L13:N13"/>
    <mergeCell ref="O13:Q13"/>
    <mergeCell ref="R13:T13"/>
    <mergeCell ref="A2:B2"/>
    <mergeCell ref="L2:N2"/>
    <mergeCell ref="F2:H2"/>
    <mergeCell ref="R24:T24"/>
    <mergeCell ref="R25:T34"/>
    <mergeCell ref="R14:T23"/>
    <mergeCell ref="A24:B24"/>
    <mergeCell ref="A35:B35"/>
    <mergeCell ref="C35:E35"/>
    <mergeCell ref="F35:H35"/>
    <mergeCell ref="I35:K35"/>
    <mergeCell ref="L35:N35"/>
    <mergeCell ref="C1:T1"/>
    <mergeCell ref="R46:T46"/>
    <mergeCell ref="R47:T56"/>
    <mergeCell ref="C46:E46"/>
    <mergeCell ref="F46:H46"/>
    <mergeCell ref="I46:K46"/>
    <mergeCell ref="L46:N46"/>
    <mergeCell ref="O46:Q46"/>
    <mergeCell ref="O35:Q35"/>
    <mergeCell ref="R35:T35"/>
    <mergeCell ref="C24:E24"/>
    <mergeCell ref="F24:H24"/>
    <mergeCell ref="I24:K24"/>
    <mergeCell ref="L24:N24"/>
    <mergeCell ref="O24:Q24"/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Week4!B1+7</f>
        <v>42478</v>
      </c>
      <c r="C1" s="65" t="s">
        <v>130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Week4!A46+2</f>
        <v>42483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27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28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29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30</v>
      </c>
      <c r="B7" s="18" t="s">
        <v>38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31</v>
      </c>
      <c r="B8" s="18" t="s">
        <v>42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32</v>
      </c>
      <c r="B9" s="18" t="s">
        <v>35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33</v>
      </c>
      <c r="B10" s="18" t="s">
        <v>35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8</v>
      </c>
      <c r="B11" s="18" t="s">
        <v>38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16</v>
      </c>
      <c r="B12" s="20" t="s">
        <v>40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A2+2</f>
        <v>42485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9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10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11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12</v>
      </c>
      <c r="B18" s="18" t="s">
        <v>37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13</v>
      </c>
      <c r="B19" s="18" t="s">
        <v>38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14</v>
      </c>
      <c r="B20" s="18" t="s">
        <v>38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15</v>
      </c>
      <c r="B21" s="18" t="s">
        <v>39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16</v>
      </c>
      <c r="B22" s="18" t="s">
        <v>40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17</v>
      </c>
      <c r="B23" s="20" t="s">
        <v>41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A13+1</f>
        <v>42486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18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19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20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21</v>
      </c>
      <c r="B29" s="18" t="s">
        <v>37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22</v>
      </c>
      <c r="B30" s="18" t="s">
        <v>38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23</v>
      </c>
      <c r="B31" s="18" t="s">
        <v>38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24</v>
      </c>
      <c r="B32" s="18" t="s">
        <v>38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25</v>
      </c>
      <c r="B33" s="18" t="s">
        <v>39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26</v>
      </c>
      <c r="B34" s="20" t="s">
        <v>41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A24+2</f>
        <v>42488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27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28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29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30</v>
      </c>
      <c r="B40" s="18" t="s">
        <v>38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31</v>
      </c>
      <c r="B41" s="18" t="s">
        <v>42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32</v>
      </c>
      <c r="B42" s="18" t="s">
        <v>35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33</v>
      </c>
      <c r="B43" s="18" t="s">
        <v>35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8</v>
      </c>
      <c r="B44" s="18" t="s">
        <v>38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16</v>
      </c>
      <c r="B45" s="20" t="s">
        <v>40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A35+2</f>
        <v>42490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9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10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11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12</v>
      </c>
      <c r="B51" s="18" t="s">
        <v>37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13</v>
      </c>
      <c r="B52" s="18" t="s">
        <v>38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14</v>
      </c>
      <c r="B53" s="18" t="s">
        <v>38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15</v>
      </c>
      <c r="B54" s="18" t="s">
        <v>39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16</v>
      </c>
      <c r="B55" s="18" t="s">
        <v>40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17</v>
      </c>
      <c r="B56" s="20" t="s">
        <v>41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36:T45"/>
    <mergeCell ref="A46:B46"/>
    <mergeCell ref="I2:K2"/>
    <mergeCell ref="O2:Q2"/>
    <mergeCell ref="R2:T2"/>
    <mergeCell ref="R3:T12"/>
    <mergeCell ref="A13:B13"/>
    <mergeCell ref="C13:E13"/>
    <mergeCell ref="F13:H13"/>
    <mergeCell ref="I13:K13"/>
    <mergeCell ref="L13:N13"/>
    <mergeCell ref="O13:Q13"/>
    <mergeCell ref="R13:T13"/>
    <mergeCell ref="A2:B2"/>
    <mergeCell ref="L2:N2"/>
    <mergeCell ref="F2:H2"/>
    <mergeCell ref="R24:T24"/>
    <mergeCell ref="R25:T34"/>
    <mergeCell ref="R14:T23"/>
    <mergeCell ref="A24:B24"/>
    <mergeCell ref="A35:B35"/>
    <mergeCell ref="C35:E35"/>
    <mergeCell ref="F35:H35"/>
    <mergeCell ref="I35:K35"/>
    <mergeCell ref="L35:N35"/>
    <mergeCell ref="C1:T1"/>
    <mergeCell ref="R46:T46"/>
    <mergeCell ref="R47:T56"/>
    <mergeCell ref="C46:E46"/>
    <mergeCell ref="F46:H46"/>
    <mergeCell ref="I46:K46"/>
    <mergeCell ref="L46:N46"/>
    <mergeCell ref="O46:Q46"/>
    <mergeCell ref="O35:Q35"/>
    <mergeCell ref="R35:T35"/>
    <mergeCell ref="C24:E24"/>
    <mergeCell ref="F24:H24"/>
    <mergeCell ref="I24:K24"/>
    <mergeCell ref="L24:N24"/>
    <mergeCell ref="O24:Q24"/>
    <mergeCell ref="C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Week5!B1+7</f>
        <v>42485</v>
      </c>
      <c r="C1" s="65" t="s">
        <v>131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Week5!A46+1</f>
        <v>42491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18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19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20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21</v>
      </c>
      <c r="B7" s="18" t="s">
        <v>37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22</v>
      </c>
      <c r="B8" s="18" t="s">
        <v>38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23</v>
      </c>
      <c r="B9" s="18" t="s">
        <v>38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24</v>
      </c>
      <c r="B10" s="18" t="s">
        <v>38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25</v>
      </c>
      <c r="B11" s="18" t="s">
        <v>39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26</v>
      </c>
      <c r="B12" s="20" t="s">
        <v>41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A2+2</f>
        <v>42493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27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28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29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30</v>
      </c>
      <c r="B18" s="18" t="s">
        <v>38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31</v>
      </c>
      <c r="B19" s="18" t="s">
        <v>42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32</v>
      </c>
      <c r="B20" s="18" t="s">
        <v>35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33</v>
      </c>
      <c r="B21" s="18" t="s">
        <v>35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8</v>
      </c>
      <c r="B22" s="18" t="s">
        <v>38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16</v>
      </c>
      <c r="B23" s="20" t="s">
        <v>40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A13+2</f>
        <v>42495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9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10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11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12</v>
      </c>
      <c r="B29" s="18" t="s">
        <v>37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13</v>
      </c>
      <c r="B30" s="18" t="s">
        <v>38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14</v>
      </c>
      <c r="B31" s="18" t="s">
        <v>38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15</v>
      </c>
      <c r="B32" s="18" t="s">
        <v>39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16</v>
      </c>
      <c r="B33" s="18" t="s">
        <v>40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17</v>
      </c>
      <c r="B34" s="20" t="s">
        <v>41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A24+1</f>
        <v>42496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18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19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20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21</v>
      </c>
      <c r="B40" s="18" t="s">
        <v>37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22</v>
      </c>
      <c r="B41" s="18" t="s">
        <v>38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23</v>
      </c>
      <c r="B42" s="18" t="s">
        <v>38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24</v>
      </c>
      <c r="B43" s="18" t="s">
        <v>38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25</v>
      </c>
      <c r="B44" s="18" t="s">
        <v>39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26</v>
      </c>
      <c r="B45" s="20" t="s">
        <v>41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A35+2</f>
        <v>42498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27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28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29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30</v>
      </c>
      <c r="B51" s="18" t="s">
        <v>38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31</v>
      </c>
      <c r="B52" s="18" t="s">
        <v>42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32</v>
      </c>
      <c r="B53" s="18" t="s">
        <v>35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33</v>
      </c>
      <c r="B54" s="18" t="s">
        <v>35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8</v>
      </c>
      <c r="B55" s="18" t="s">
        <v>38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16</v>
      </c>
      <c r="B56" s="20" t="s">
        <v>40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47:T56"/>
    <mergeCell ref="I35:K35"/>
    <mergeCell ref="L35:N35"/>
    <mergeCell ref="O35:Q35"/>
    <mergeCell ref="R35:T35"/>
    <mergeCell ref="I46:K46"/>
    <mergeCell ref="L46:N46"/>
    <mergeCell ref="O46:Q46"/>
    <mergeCell ref="R46:T46"/>
    <mergeCell ref="A24:B24"/>
    <mergeCell ref="A35:B35"/>
    <mergeCell ref="A46:B46"/>
    <mergeCell ref="C2:E2"/>
    <mergeCell ref="C24:E24"/>
    <mergeCell ref="C35:E35"/>
    <mergeCell ref="C46:E46"/>
    <mergeCell ref="C13:E13"/>
    <mergeCell ref="A2:B2"/>
    <mergeCell ref="L2:N2"/>
    <mergeCell ref="F2:H2"/>
    <mergeCell ref="I2:K2"/>
    <mergeCell ref="A13:B13"/>
    <mergeCell ref="F13:H13"/>
    <mergeCell ref="I13:K13"/>
    <mergeCell ref="L13:N13"/>
    <mergeCell ref="C1:T1"/>
    <mergeCell ref="R36:T45"/>
    <mergeCell ref="F46:H46"/>
    <mergeCell ref="R14:T23"/>
    <mergeCell ref="F24:H24"/>
    <mergeCell ref="O2:Q2"/>
    <mergeCell ref="R2:T2"/>
    <mergeCell ref="R3:T12"/>
    <mergeCell ref="O13:Q13"/>
    <mergeCell ref="R13:T13"/>
    <mergeCell ref="I24:K24"/>
    <mergeCell ref="L24:N24"/>
    <mergeCell ref="O24:Q24"/>
    <mergeCell ref="R24:T24"/>
    <mergeCell ref="R25:T34"/>
    <mergeCell ref="F35:H3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Week6!B1+7</f>
        <v>42492</v>
      </c>
      <c r="C1" s="65" t="s">
        <v>132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Week6!A46+2</f>
        <v>42500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9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10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11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12</v>
      </c>
      <c r="B7" s="18" t="s">
        <v>37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13</v>
      </c>
      <c r="B8" s="18" t="s">
        <v>38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14</v>
      </c>
      <c r="B9" s="18" t="s">
        <v>38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15</v>
      </c>
      <c r="B10" s="18" t="s">
        <v>39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16</v>
      </c>
      <c r="B11" s="18" t="s">
        <v>40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17</v>
      </c>
      <c r="B12" s="20" t="s">
        <v>41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A2+1</f>
        <v>42501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18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19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20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21</v>
      </c>
      <c r="B18" s="18" t="s">
        <v>37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22</v>
      </c>
      <c r="B19" s="18" t="s">
        <v>38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23</v>
      </c>
      <c r="B20" s="18" t="s">
        <v>38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24</v>
      </c>
      <c r="B21" s="18" t="s">
        <v>38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25</v>
      </c>
      <c r="B22" s="18" t="s">
        <v>39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26</v>
      </c>
      <c r="B23" s="20" t="s">
        <v>41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A13+2</f>
        <v>42503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27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28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29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30</v>
      </c>
      <c r="B29" s="18" t="s">
        <v>38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31</v>
      </c>
      <c r="B30" s="18" t="s">
        <v>42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32</v>
      </c>
      <c r="B31" s="18" t="s">
        <v>35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33</v>
      </c>
      <c r="B32" s="18" t="s">
        <v>35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8</v>
      </c>
      <c r="B33" s="18" t="s">
        <v>38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16</v>
      </c>
      <c r="B34" s="20" t="s">
        <v>40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A24+2</f>
        <v>42505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9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10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11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12</v>
      </c>
      <c r="B40" s="18" t="s">
        <v>37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13</v>
      </c>
      <c r="B41" s="18" t="s">
        <v>38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14</v>
      </c>
      <c r="B42" s="18" t="s">
        <v>38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15</v>
      </c>
      <c r="B43" s="18" t="s">
        <v>39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16</v>
      </c>
      <c r="B44" s="18" t="s">
        <v>40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17</v>
      </c>
      <c r="B45" s="20" t="s">
        <v>41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A35+1</f>
        <v>42506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18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19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20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21</v>
      </c>
      <c r="B51" s="18" t="s">
        <v>37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22</v>
      </c>
      <c r="B52" s="18" t="s">
        <v>38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23</v>
      </c>
      <c r="B53" s="18" t="s">
        <v>38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24</v>
      </c>
      <c r="B54" s="18" t="s">
        <v>38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25</v>
      </c>
      <c r="B55" s="18" t="s">
        <v>39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26</v>
      </c>
      <c r="B56" s="20" t="s">
        <v>41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46:T46"/>
    <mergeCell ref="R47:T56"/>
    <mergeCell ref="C46:E46"/>
    <mergeCell ref="F46:H46"/>
    <mergeCell ref="I46:K46"/>
    <mergeCell ref="L46:N46"/>
    <mergeCell ref="O46:Q46"/>
    <mergeCell ref="C24:E24"/>
    <mergeCell ref="F24:H24"/>
    <mergeCell ref="I24:K24"/>
    <mergeCell ref="L24:N24"/>
    <mergeCell ref="O24:Q24"/>
    <mergeCell ref="R25:T34"/>
    <mergeCell ref="A35:B35"/>
    <mergeCell ref="C35:E35"/>
    <mergeCell ref="F35:H35"/>
    <mergeCell ref="I35:K35"/>
    <mergeCell ref="L35:N35"/>
    <mergeCell ref="O35:Q35"/>
    <mergeCell ref="R35:T35"/>
    <mergeCell ref="I13:K13"/>
    <mergeCell ref="L13:N13"/>
    <mergeCell ref="O13:Q13"/>
    <mergeCell ref="R13:T13"/>
    <mergeCell ref="R24:T24"/>
    <mergeCell ref="C1:T1"/>
    <mergeCell ref="R36:T45"/>
    <mergeCell ref="A46:B46"/>
    <mergeCell ref="R14:T23"/>
    <mergeCell ref="A24:B24"/>
    <mergeCell ref="A2:B2"/>
    <mergeCell ref="L2:N2"/>
    <mergeCell ref="C2:E2"/>
    <mergeCell ref="F2:H2"/>
    <mergeCell ref="I2:K2"/>
    <mergeCell ref="O2:Q2"/>
    <mergeCell ref="R2:T2"/>
    <mergeCell ref="R3:T12"/>
    <mergeCell ref="A13:B13"/>
    <mergeCell ref="C13:E13"/>
    <mergeCell ref="F13:H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Week7!B1+7</f>
        <v>42499</v>
      </c>
      <c r="C1" s="65" t="s">
        <v>133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Week7!A46+2</f>
        <v>42508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27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28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29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30</v>
      </c>
      <c r="B7" s="18" t="s">
        <v>38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31</v>
      </c>
      <c r="B8" s="18" t="s">
        <v>42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32</v>
      </c>
      <c r="B9" s="18" t="s">
        <v>35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33</v>
      </c>
      <c r="B10" s="18" t="s">
        <v>35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8</v>
      </c>
      <c r="B11" s="18" t="s">
        <v>38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16</v>
      </c>
      <c r="B12" s="20" t="s">
        <v>40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A2+2</f>
        <v>42510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9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10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11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12</v>
      </c>
      <c r="B18" s="18" t="s">
        <v>37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13</v>
      </c>
      <c r="B19" s="18" t="s">
        <v>38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14</v>
      </c>
      <c r="B20" s="18" t="s">
        <v>38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15</v>
      </c>
      <c r="B21" s="18" t="s">
        <v>39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16</v>
      </c>
      <c r="B22" s="18" t="s">
        <v>40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17</v>
      </c>
      <c r="B23" s="20" t="s">
        <v>41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A13+1</f>
        <v>42511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18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19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20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21</v>
      </c>
      <c r="B29" s="18" t="s">
        <v>37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22</v>
      </c>
      <c r="B30" s="18" t="s">
        <v>38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23</v>
      </c>
      <c r="B31" s="18" t="s">
        <v>38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24</v>
      </c>
      <c r="B32" s="18" t="s">
        <v>38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25</v>
      </c>
      <c r="B33" s="18" t="s">
        <v>39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26</v>
      </c>
      <c r="B34" s="20" t="s">
        <v>41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A24+2</f>
        <v>42513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27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28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29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30</v>
      </c>
      <c r="B40" s="18" t="s">
        <v>38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31</v>
      </c>
      <c r="B41" s="18" t="s">
        <v>42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32</v>
      </c>
      <c r="B42" s="18" t="s">
        <v>35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33</v>
      </c>
      <c r="B43" s="18" t="s">
        <v>35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8</v>
      </c>
      <c r="B44" s="18" t="s">
        <v>38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16</v>
      </c>
      <c r="B45" s="20" t="s">
        <v>40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A35+2</f>
        <v>42515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9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10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11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12</v>
      </c>
      <c r="B51" s="18" t="s">
        <v>37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13</v>
      </c>
      <c r="B52" s="18" t="s">
        <v>38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14</v>
      </c>
      <c r="B53" s="18" t="s">
        <v>38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15</v>
      </c>
      <c r="B54" s="18" t="s">
        <v>39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16</v>
      </c>
      <c r="B55" s="18" t="s">
        <v>40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17</v>
      </c>
      <c r="B56" s="20" t="s">
        <v>41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46:T46"/>
    <mergeCell ref="R47:T56"/>
    <mergeCell ref="C46:E46"/>
    <mergeCell ref="F46:H46"/>
    <mergeCell ref="I46:K46"/>
    <mergeCell ref="L46:N46"/>
    <mergeCell ref="O46:Q46"/>
    <mergeCell ref="C24:E24"/>
    <mergeCell ref="F24:H24"/>
    <mergeCell ref="I24:K24"/>
    <mergeCell ref="L24:N24"/>
    <mergeCell ref="O24:Q24"/>
    <mergeCell ref="R25:T34"/>
    <mergeCell ref="A35:B35"/>
    <mergeCell ref="C35:E35"/>
    <mergeCell ref="F35:H35"/>
    <mergeCell ref="I35:K35"/>
    <mergeCell ref="L35:N35"/>
    <mergeCell ref="O35:Q35"/>
    <mergeCell ref="R35:T35"/>
    <mergeCell ref="I13:K13"/>
    <mergeCell ref="L13:N13"/>
    <mergeCell ref="O13:Q13"/>
    <mergeCell ref="R13:T13"/>
    <mergeCell ref="R24:T24"/>
    <mergeCell ref="C1:T1"/>
    <mergeCell ref="R36:T45"/>
    <mergeCell ref="A46:B46"/>
    <mergeCell ref="R14:T23"/>
    <mergeCell ref="A24:B24"/>
    <mergeCell ref="A2:B2"/>
    <mergeCell ref="L2:N2"/>
    <mergeCell ref="C2:E2"/>
    <mergeCell ref="F2:H2"/>
    <mergeCell ref="I2:K2"/>
    <mergeCell ref="O2:Q2"/>
    <mergeCell ref="R2:T2"/>
    <mergeCell ref="R3:T12"/>
    <mergeCell ref="A13:B13"/>
    <mergeCell ref="C13:E13"/>
    <mergeCell ref="F13:H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Week8!B1+7</f>
        <v>42506</v>
      </c>
      <c r="C1" s="65" t="s">
        <v>134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Week8!A46+1</f>
        <v>42516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18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19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20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21</v>
      </c>
      <c r="B7" s="18" t="s">
        <v>37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22</v>
      </c>
      <c r="B8" s="18" t="s">
        <v>38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23</v>
      </c>
      <c r="B9" s="18" t="s">
        <v>38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24</v>
      </c>
      <c r="B10" s="18" t="s">
        <v>38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25</v>
      </c>
      <c r="B11" s="18" t="s">
        <v>39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26</v>
      </c>
      <c r="B12" s="20" t="s">
        <v>41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A2+2</f>
        <v>42518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27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28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29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30</v>
      </c>
      <c r="B18" s="18" t="s">
        <v>38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31</v>
      </c>
      <c r="B19" s="18" t="s">
        <v>42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32</v>
      </c>
      <c r="B20" s="18" t="s">
        <v>35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33</v>
      </c>
      <c r="B21" s="18" t="s">
        <v>35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8</v>
      </c>
      <c r="B22" s="18" t="s">
        <v>38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16</v>
      </c>
      <c r="B23" s="20" t="s">
        <v>40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A13+2</f>
        <v>42520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9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10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11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12</v>
      </c>
      <c r="B29" s="18" t="s">
        <v>37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13</v>
      </c>
      <c r="B30" s="18" t="s">
        <v>38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14</v>
      </c>
      <c r="B31" s="18" t="s">
        <v>38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15</v>
      </c>
      <c r="B32" s="18" t="s">
        <v>39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16</v>
      </c>
      <c r="B33" s="18" t="s">
        <v>40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17</v>
      </c>
      <c r="B34" s="20" t="s">
        <v>41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A24+1</f>
        <v>42521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18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19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20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21</v>
      </c>
      <c r="B40" s="18" t="s">
        <v>37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22</v>
      </c>
      <c r="B41" s="18" t="s">
        <v>38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23</v>
      </c>
      <c r="B42" s="18" t="s">
        <v>38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24</v>
      </c>
      <c r="B43" s="18" t="s">
        <v>38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25</v>
      </c>
      <c r="B44" s="18" t="s">
        <v>39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26</v>
      </c>
      <c r="B45" s="20" t="s">
        <v>41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A35+2</f>
        <v>42523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27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28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29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30</v>
      </c>
      <c r="B51" s="18" t="s">
        <v>38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31</v>
      </c>
      <c r="B52" s="18" t="s">
        <v>42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32</v>
      </c>
      <c r="B53" s="18" t="s">
        <v>35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33</v>
      </c>
      <c r="B54" s="18" t="s">
        <v>35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8</v>
      </c>
      <c r="B55" s="18" t="s">
        <v>38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16</v>
      </c>
      <c r="B56" s="20" t="s">
        <v>40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46:T46"/>
    <mergeCell ref="R47:T56"/>
    <mergeCell ref="C46:E46"/>
    <mergeCell ref="F46:H46"/>
    <mergeCell ref="I46:K46"/>
    <mergeCell ref="L46:N46"/>
    <mergeCell ref="O46:Q46"/>
    <mergeCell ref="C24:E24"/>
    <mergeCell ref="F24:H24"/>
    <mergeCell ref="I24:K24"/>
    <mergeCell ref="L24:N24"/>
    <mergeCell ref="O24:Q24"/>
    <mergeCell ref="R25:T34"/>
    <mergeCell ref="A35:B35"/>
    <mergeCell ref="C35:E35"/>
    <mergeCell ref="F35:H35"/>
    <mergeCell ref="I35:K35"/>
    <mergeCell ref="L35:N35"/>
    <mergeCell ref="O35:Q35"/>
    <mergeCell ref="R35:T35"/>
    <mergeCell ref="I13:K13"/>
    <mergeCell ref="L13:N13"/>
    <mergeCell ref="O13:Q13"/>
    <mergeCell ref="R13:T13"/>
    <mergeCell ref="R24:T24"/>
    <mergeCell ref="C1:T1"/>
    <mergeCell ref="R36:T45"/>
    <mergeCell ref="A46:B46"/>
    <mergeCell ref="R14:T23"/>
    <mergeCell ref="A24:B24"/>
    <mergeCell ref="A2:B2"/>
    <mergeCell ref="L2:N2"/>
    <mergeCell ref="C2:E2"/>
    <mergeCell ref="F2:H2"/>
    <mergeCell ref="I2:K2"/>
    <mergeCell ref="O2:Q2"/>
    <mergeCell ref="R2:T2"/>
    <mergeCell ref="R3:T12"/>
    <mergeCell ref="A13:B13"/>
    <mergeCell ref="C13:E13"/>
    <mergeCell ref="F13:H1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Week9!B1+7</f>
        <v>42513</v>
      </c>
      <c r="C1" s="65" t="s">
        <v>135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Week9!A46+2</f>
        <v>42525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9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10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11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12</v>
      </c>
      <c r="B7" s="18" t="s">
        <v>37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13</v>
      </c>
      <c r="B8" s="18" t="s">
        <v>38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14</v>
      </c>
      <c r="B9" s="18" t="s">
        <v>38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15</v>
      </c>
      <c r="B10" s="18" t="s">
        <v>39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16</v>
      </c>
      <c r="B11" s="18" t="s">
        <v>40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17</v>
      </c>
      <c r="B12" s="20" t="s">
        <v>41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A2+1</f>
        <v>42526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18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19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20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21</v>
      </c>
      <c r="B18" s="18" t="s">
        <v>37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22</v>
      </c>
      <c r="B19" s="18" t="s">
        <v>38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23</v>
      </c>
      <c r="B20" s="18" t="s">
        <v>38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24</v>
      </c>
      <c r="B21" s="18" t="s">
        <v>38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25</v>
      </c>
      <c r="B22" s="18" t="s">
        <v>39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26</v>
      </c>
      <c r="B23" s="20" t="s">
        <v>41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A13+2</f>
        <v>42528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27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28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29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30</v>
      </c>
      <c r="B29" s="18" t="s">
        <v>38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31</v>
      </c>
      <c r="B30" s="18" t="s">
        <v>42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32</v>
      </c>
      <c r="B31" s="18" t="s">
        <v>35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33</v>
      </c>
      <c r="B32" s="18" t="s">
        <v>35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8</v>
      </c>
      <c r="B33" s="18" t="s">
        <v>38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16</v>
      </c>
      <c r="B34" s="20" t="s">
        <v>40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A24+2</f>
        <v>42530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9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10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11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12</v>
      </c>
      <c r="B40" s="18" t="s">
        <v>37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13</v>
      </c>
      <c r="B41" s="18" t="s">
        <v>38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14</v>
      </c>
      <c r="B42" s="18" t="s">
        <v>38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15</v>
      </c>
      <c r="B43" s="18" t="s">
        <v>39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16</v>
      </c>
      <c r="B44" s="18" t="s">
        <v>40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17</v>
      </c>
      <c r="B45" s="20" t="s">
        <v>41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A35+1</f>
        <v>42531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18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19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20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21</v>
      </c>
      <c r="B51" s="18" t="s">
        <v>37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22</v>
      </c>
      <c r="B52" s="18" t="s">
        <v>38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23</v>
      </c>
      <c r="B53" s="18" t="s">
        <v>38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24</v>
      </c>
      <c r="B54" s="18" t="s">
        <v>38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25</v>
      </c>
      <c r="B55" s="18" t="s">
        <v>39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26</v>
      </c>
      <c r="B56" s="20" t="s">
        <v>41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46:T46"/>
    <mergeCell ref="R47:T56"/>
    <mergeCell ref="C46:E46"/>
    <mergeCell ref="F46:H46"/>
    <mergeCell ref="I46:K46"/>
    <mergeCell ref="L46:N46"/>
    <mergeCell ref="O46:Q46"/>
    <mergeCell ref="C24:E24"/>
    <mergeCell ref="F24:H24"/>
    <mergeCell ref="I24:K24"/>
    <mergeCell ref="L24:N24"/>
    <mergeCell ref="O24:Q24"/>
    <mergeCell ref="R25:T34"/>
    <mergeCell ref="A35:B35"/>
    <mergeCell ref="C35:E35"/>
    <mergeCell ref="F35:H35"/>
    <mergeCell ref="I35:K35"/>
    <mergeCell ref="L35:N35"/>
    <mergeCell ref="O35:Q35"/>
    <mergeCell ref="R35:T35"/>
    <mergeCell ref="I13:K13"/>
    <mergeCell ref="L13:N13"/>
    <mergeCell ref="O13:Q13"/>
    <mergeCell ref="R13:T13"/>
    <mergeCell ref="R24:T24"/>
    <mergeCell ref="C1:T1"/>
    <mergeCell ref="R36:T45"/>
    <mergeCell ref="A46:B46"/>
    <mergeCell ref="R14:T23"/>
    <mergeCell ref="A24:B24"/>
    <mergeCell ref="A2:B2"/>
    <mergeCell ref="L2:N2"/>
    <mergeCell ref="C2:E2"/>
    <mergeCell ref="F2:H2"/>
    <mergeCell ref="I2:K2"/>
    <mergeCell ref="O2:Q2"/>
    <mergeCell ref="R2:T2"/>
    <mergeCell ref="R3:T12"/>
    <mergeCell ref="A13:B13"/>
    <mergeCell ref="C13:E13"/>
    <mergeCell ref="F13:H1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Week10!B1+7</f>
        <v>42520</v>
      </c>
      <c r="C1" s="65" t="s">
        <v>136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Week10!A46+2</f>
        <v>42533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27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28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29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30</v>
      </c>
      <c r="B7" s="18" t="s">
        <v>38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31</v>
      </c>
      <c r="B8" s="18" t="s">
        <v>42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32</v>
      </c>
      <c r="B9" s="18" t="s">
        <v>35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33</v>
      </c>
      <c r="B10" s="18" t="s">
        <v>35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8</v>
      </c>
      <c r="B11" s="18" t="s">
        <v>38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16</v>
      </c>
      <c r="B12" s="20" t="s">
        <v>40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A2+2</f>
        <v>42535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9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10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11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12</v>
      </c>
      <c r="B18" s="18" t="s">
        <v>37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13</v>
      </c>
      <c r="B19" s="18" t="s">
        <v>38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14</v>
      </c>
      <c r="B20" s="18" t="s">
        <v>38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15</v>
      </c>
      <c r="B21" s="18" t="s">
        <v>39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16</v>
      </c>
      <c r="B22" s="18" t="s">
        <v>40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17</v>
      </c>
      <c r="B23" s="20" t="s">
        <v>41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A13+1</f>
        <v>42536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18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19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20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21</v>
      </c>
      <c r="B29" s="18" t="s">
        <v>37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22</v>
      </c>
      <c r="B30" s="18" t="s">
        <v>38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23</v>
      </c>
      <c r="B31" s="18" t="s">
        <v>38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24</v>
      </c>
      <c r="B32" s="18" t="s">
        <v>38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25</v>
      </c>
      <c r="B33" s="18" t="s">
        <v>39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26</v>
      </c>
      <c r="B34" s="20" t="s">
        <v>41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A24+2</f>
        <v>42538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27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28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29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30</v>
      </c>
      <c r="B40" s="18" t="s">
        <v>38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31</v>
      </c>
      <c r="B41" s="18" t="s">
        <v>42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32</v>
      </c>
      <c r="B42" s="18" t="s">
        <v>35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33</v>
      </c>
      <c r="B43" s="18" t="s">
        <v>35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8</v>
      </c>
      <c r="B44" s="18" t="s">
        <v>38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16</v>
      </c>
      <c r="B45" s="20" t="s">
        <v>40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A35+2</f>
        <v>42540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9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10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11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12</v>
      </c>
      <c r="B51" s="18" t="s">
        <v>37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13</v>
      </c>
      <c r="B52" s="18" t="s">
        <v>38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14</v>
      </c>
      <c r="B53" s="18" t="s">
        <v>38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15</v>
      </c>
      <c r="B54" s="18" t="s">
        <v>39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16</v>
      </c>
      <c r="B55" s="18" t="s">
        <v>40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17</v>
      </c>
      <c r="B56" s="20" t="s">
        <v>41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46:T46"/>
    <mergeCell ref="R47:T56"/>
    <mergeCell ref="C46:E46"/>
    <mergeCell ref="F46:H46"/>
    <mergeCell ref="I46:K46"/>
    <mergeCell ref="L46:N46"/>
    <mergeCell ref="O46:Q46"/>
    <mergeCell ref="C24:E24"/>
    <mergeCell ref="F24:H24"/>
    <mergeCell ref="I24:K24"/>
    <mergeCell ref="L24:N24"/>
    <mergeCell ref="O24:Q24"/>
    <mergeCell ref="R25:T34"/>
    <mergeCell ref="A35:B35"/>
    <mergeCell ref="C35:E35"/>
    <mergeCell ref="F35:H35"/>
    <mergeCell ref="I35:K35"/>
    <mergeCell ref="L35:N35"/>
    <mergeCell ref="O35:Q35"/>
    <mergeCell ref="R35:T35"/>
    <mergeCell ref="I13:K13"/>
    <mergeCell ref="L13:N13"/>
    <mergeCell ref="O13:Q13"/>
    <mergeCell ref="R13:T13"/>
    <mergeCell ref="R24:T24"/>
    <mergeCell ref="C1:T1"/>
    <mergeCell ref="R36:T45"/>
    <mergeCell ref="A46:B46"/>
    <mergeCell ref="R14:T23"/>
    <mergeCell ref="A24:B24"/>
    <mergeCell ref="A2:B2"/>
    <mergeCell ref="L2:N2"/>
    <mergeCell ref="C2:E2"/>
    <mergeCell ref="F2:H2"/>
    <mergeCell ref="I2:K2"/>
    <mergeCell ref="O2:Q2"/>
    <mergeCell ref="R2:T2"/>
    <mergeCell ref="R3:T12"/>
    <mergeCell ref="A13:B13"/>
    <mergeCell ref="C13:E13"/>
    <mergeCell ref="F13:H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Week11!B1+7</f>
        <v>42527</v>
      </c>
      <c r="C1" s="65" t="s">
        <v>137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Week11!A46+1</f>
        <v>42541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18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19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20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21</v>
      </c>
      <c r="B7" s="18" t="s">
        <v>37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22</v>
      </c>
      <c r="B8" s="18" t="s">
        <v>38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23</v>
      </c>
      <c r="B9" s="18" t="s">
        <v>38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24</v>
      </c>
      <c r="B10" s="18" t="s">
        <v>38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25</v>
      </c>
      <c r="B11" s="18" t="s">
        <v>39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26</v>
      </c>
      <c r="B12" s="20" t="s">
        <v>41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A2+2</f>
        <v>42543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27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28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29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30</v>
      </c>
      <c r="B18" s="18" t="s">
        <v>38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31</v>
      </c>
      <c r="B19" s="18" t="s">
        <v>42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32</v>
      </c>
      <c r="B20" s="18" t="s">
        <v>35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33</v>
      </c>
      <c r="B21" s="18" t="s">
        <v>35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8</v>
      </c>
      <c r="B22" s="18" t="s">
        <v>38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16</v>
      </c>
      <c r="B23" s="20" t="s">
        <v>40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A13+2</f>
        <v>42545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9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10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11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12</v>
      </c>
      <c r="B29" s="18" t="s">
        <v>37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13</v>
      </c>
      <c r="B30" s="18" t="s">
        <v>38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14</v>
      </c>
      <c r="B31" s="18" t="s">
        <v>38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15</v>
      </c>
      <c r="B32" s="18" t="s">
        <v>39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16</v>
      </c>
      <c r="B33" s="18" t="s">
        <v>40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17</v>
      </c>
      <c r="B34" s="20" t="s">
        <v>41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A24+1</f>
        <v>42546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18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19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20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21</v>
      </c>
      <c r="B40" s="18" t="s">
        <v>37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22</v>
      </c>
      <c r="B41" s="18" t="s">
        <v>38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23</v>
      </c>
      <c r="B42" s="18" t="s">
        <v>38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24</v>
      </c>
      <c r="B43" s="18" t="s">
        <v>38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25</v>
      </c>
      <c r="B44" s="18" t="s">
        <v>39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26</v>
      </c>
      <c r="B45" s="20" t="s">
        <v>41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A35+2</f>
        <v>42548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27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28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29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30</v>
      </c>
      <c r="B51" s="18" t="s">
        <v>38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31</v>
      </c>
      <c r="B52" s="18" t="s">
        <v>42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32</v>
      </c>
      <c r="B53" s="18" t="s">
        <v>35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33</v>
      </c>
      <c r="B54" s="18" t="s">
        <v>35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8</v>
      </c>
      <c r="B55" s="18" t="s">
        <v>38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16</v>
      </c>
      <c r="B56" s="20" t="s">
        <v>40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46:T46"/>
    <mergeCell ref="R47:T56"/>
    <mergeCell ref="C46:E46"/>
    <mergeCell ref="F46:H46"/>
    <mergeCell ref="I46:K46"/>
    <mergeCell ref="L46:N46"/>
    <mergeCell ref="O46:Q46"/>
    <mergeCell ref="C24:E24"/>
    <mergeCell ref="F24:H24"/>
    <mergeCell ref="I24:K24"/>
    <mergeCell ref="L24:N24"/>
    <mergeCell ref="O24:Q24"/>
    <mergeCell ref="R25:T34"/>
    <mergeCell ref="A35:B35"/>
    <mergeCell ref="C35:E35"/>
    <mergeCell ref="F35:H35"/>
    <mergeCell ref="I35:K35"/>
    <mergeCell ref="L35:N35"/>
    <mergeCell ref="O35:Q35"/>
    <mergeCell ref="R35:T35"/>
    <mergeCell ref="I13:K13"/>
    <mergeCell ref="L13:N13"/>
    <mergeCell ref="O13:Q13"/>
    <mergeCell ref="R13:T13"/>
    <mergeCell ref="R24:T24"/>
    <mergeCell ref="C1:T1"/>
    <mergeCell ref="R36:T45"/>
    <mergeCell ref="A46:B46"/>
    <mergeCell ref="R14:T23"/>
    <mergeCell ref="A24:B24"/>
    <mergeCell ref="A2:B2"/>
    <mergeCell ref="L2:N2"/>
    <mergeCell ref="C2:E2"/>
    <mergeCell ref="F2:H2"/>
    <mergeCell ref="I2:K2"/>
    <mergeCell ref="O2:Q2"/>
    <mergeCell ref="R2:T2"/>
    <mergeCell ref="R3:T12"/>
    <mergeCell ref="A13:B13"/>
    <mergeCell ref="C13:E13"/>
    <mergeCell ref="F13:H1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workbookViewId="0"/>
  </sheetViews>
  <sheetFormatPr defaultRowHeight="14.5" x14ac:dyDescent="0.35"/>
  <cols>
    <col min="1" max="1" width="24.7265625" bestFit="1" customWidth="1"/>
    <col min="2" max="2" width="10.26953125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Week12!B1+7</f>
        <v>42534</v>
      </c>
      <c r="C1" s="65" t="s">
        <v>138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Week12!A46+2</f>
        <v>42550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9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10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11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12</v>
      </c>
      <c r="B7" s="18" t="s">
        <v>37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13</v>
      </c>
      <c r="B8" s="18" t="s">
        <v>38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14</v>
      </c>
      <c r="B9" s="18" t="s">
        <v>38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15</v>
      </c>
      <c r="B10" s="18" t="s">
        <v>39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16</v>
      </c>
      <c r="B11" s="18" t="s">
        <v>40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17</v>
      </c>
      <c r="B12" s="20" t="s">
        <v>41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A2+1</f>
        <v>42551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18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19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20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21</v>
      </c>
      <c r="B18" s="18" t="s">
        <v>37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22</v>
      </c>
      <c r="B19" s="18" t="s">
        <v>38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23</v>
      </c>
      <c r="B20" s="18" t="s">
        <v>38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24</v>
      </c>
      <c r="B21" s="18" t="s">
        <v>38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25</v>
      </c>
      <c r="B22" s="18" t="s">
        <v>39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26</v>
      </c>
      <c r="B23" s="20" t="s">
        <v>41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A13+2</f>
        <v>42553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27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28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29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30</v>
      </c>
      <c r="B29" s="18" t="s">
        <v>38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31</v>
      </c>
      <c r="B30" s="18" t="s">
        <v>42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32</v>
      </c>
      <c r="B31" s="18" t="s">
        <v>35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33</v>
      </c>
      <c r="B32" s="18" t="s">
        <v>35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8</v>
      </c>
      <c r="B33" s="18" t="s">
        <v>38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16</v>
      </c>
      <c r="B34" s="20" t="s">
        <v>40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A24+2</f>
        <v>42555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9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10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11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12</v>
      </c>
      <c r="B40" s="18" t="s">
        <v>37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13</v>
      </c>
      <c r="B41" s="18" t="s">
        <v>38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14</v>
      </c>
      <c r="B42" s="18" t="s">
        <v>38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15</v>
      </c>
      <c r="B43" s="18" t="s">
        <v>39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16</v>
      </c>
      <c r="B44" s="18" t="s">
        <v>40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17</v>
      </c>
      <c r="B45" s="20" t="s">
        <v>41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A35+1</f>
        <v>42556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18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19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20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21</v>
      </c>
      <c r="B51" s="18" t="s">
        <v>37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22</v>
      </c>
      <c r="B52" s="18" t="s">
        <v>38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23</v>
      </c>
      <c r="B53" s="18" t="s">
        <v>38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24</v>
      </c>
      <c r="B54" s="18" t="s">
        <v>38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25</v>
      </c>
      <c r="B55" s="18" t="s">
        <v>39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26</v>
      </c>
      <c r="B56" s="20" t="s">
        <v>41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47:T56"/>
    <mergeCell ref="R36:T45"/>
    <mergeCell ref="A46:B46"/>
    <mergeCell ref="C46:E46"/>
    <mergeCell ref="F46:H46"/>
    <mergeCell ref="I46:K46"/>
    <mergeCell ref="L46:N46"/>
    <mergeCell ref="O46:Q46"/>
    <mergeCell ref="R46:T46"/>
    <mergeCell ref="R25:T34"/>
    <mergeCell ref="A35:B35"/>
    <mergeCell ref="C35:E35"/>
    <mergeCell ref="F35:H35"/>
    <mergeCell ref="I35:K35"/>
    <mergeCell ref="L35:N35"/>
    <mergeCell ref="O35:Q35"/>
    <mergeCell ref="R35:T35"/>
    <mergeCell ref="R14:T23"/>
    <mergeCell ref="A24:B24"/>
    <mergeCell ref="C24:E24"/>
    <mergeCell ref="F24:H24"/>
    <mergeCell ref="I24:K24"/>
    <mergeCell ref="L24:N24"/>
    <mergeCell ref="O24:Q24"/>
    <mergeCell ref="R24:T24"/>
    <mergeCell ref="C1:T1"/>
    <mergeCell ref="R2:T2"/>
    <mergeCell ref="R3:T12"/>
    <mergeCell ref="A13:B13"/>
    <mergeCell ref="C13:E13"/>
    <mergeCell ref="F13:H13"/>
    <mergeCell ref="I13:K13"/>
    <mergeCell ref="L13:N13"/>
    <mergeCell ref="O13:Q13"/>
    <mergeCell ref="R13:T13"/>
    <mergeCell ref="A2:B2"/>
    <mergeCell ref="C2:E2"/>
    <mergeCell ref="F2:H2"/>
    <mergeCell ref="I2:K2"/>
    <mergeCell ref="L2:N2"/>
    <mergeCell ref="O2:Q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workbookViewId="0"/>
  </sheetViews>
  <sheetFormatPr defaultRowHeight="14.5" x14ac:dyDescent="0.35"/>
  <cols>
    <col min="1" max="1" width="24.7265625" bestFit="1" customWidth="1"/>
    <col min="2" max="2" width="11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hidden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Week13!B1+7</f>
        <v>42541</v>
      </c>
      <c r="C1" s="65" t="s">
        <v>139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Week13!A46+2</f>
        <v>42558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27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28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29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30</v>
      </c>
      <c r="B7" s="18" t="s">
        <v>38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31</v>
      </c>
      <c r="B8" s="18" t="s">
        <v>42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32</v>
      </c>
      <c r="B9" s="18" t="s">
        <v>35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33</v>
      </c>
      <c r="B10" s="18" t="s">
        <v>35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8</v>
      </c>
      <c r="B11" s="18" t="s">
        <v>38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16</v>
      </c>
      <c r="B12" s="20" t="s">
        <v>40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A2+2</f>
        <v>42560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9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10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11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12</v>
      </c>
      <c r="B18" s="18" t="s">
        <v>37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13</v>
      </c>
      <c r="B19" s="18" t="s">
        <v>38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14</v>
      </c>
      <c r="B20" s="18" t="s">
        <v>38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15</v>
      </c>
      <c r="B21" s="18" t="s">
        <v>39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16</v>
      </c>
      <c r="B22" s="18" t="s">
        <v>40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17</v>
      </c>
      <c r="B23" s="20" t="s">
        <v>41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A13+1</f>
        <v>42561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18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19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20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21</v>
      </c>
      <c r="B29" s="18" t="s">
        <v>37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22</v>
      </c>
      <c r="B30" s="18" t="s">
        <v>38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23</v>
      </c>
      <c r="B31" s="18" t="s">
        <v>38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24</v>
      </c>
      <c r="B32" s="18" t="s">
        <v>38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25</v>
      </c>
      <c r="B33" s="18" t="s">
        <v>39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26</v>
      </c>
      <c r="B34" s="20" t="s">
        <v>41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A24+2</f>
        <v>42563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27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28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29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30</v>
      </c>
      <c r="B40" s="18" t="s">
        <v>37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31</v>
      </c>
      <c r="B41" s="18" t="s">
        <v>38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32</v>
      </c>
      <c r="B42" s="18" t="s">
        <v>38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33</v>
      </c>
      <c r="B43" s="18" t="s">
        <v>39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8</v>
      </c>
      <c r="B44" s="18" t="s">
        <v>40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16</v>
      </c>
      <c r="B45" s="20" t="s">
        <v>41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A35+2</f>
        <v>42565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9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10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11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12</v>
      </c>
      <c r="B51" s="18" t="s">
        <v>37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13</v>
      </c>
      <c r="B52" s="18" t="s">
        <v>38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14</v>
      </c>
      <c r="B53" s="18" t="s">
        <v>38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15</v>
      </c>
      <c r="B54" s="18" t="s">
        <v>39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16</v>
      </c>
      <c r="B55" s="18" t="s">
        <v>40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17</v>
      </c>
      <c r="B56" s="20" t="s">
        <v>41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47:T56"/>
    <mergeCell ref="R36:T45"/>
    <mergeCell ref="A46:B46"/>
    <mergeCell ref="C46:E46"/>
    <mergeCell ref="F46:H46"/>
    <mergeCell ref="I46:K46"/>
    <mergeCell ref="L46:N46"/>
    <mergeCell ref="O46:Q46"/>
    <mergeCell ref="R46:T46"/>
    <mergeCell ref="R25:T34"/>
    <mergeCell ref="A35:B35"/>
    <mergeCell ref="C35:E35"/>
    <mergeCell ref="F35:H35"/>
    <mergeCell ref="I35:K35"/>
    <mergeCell ref="L35:N35"/>
    <mergeCell ref="O35:Q35"/>
    <mergeCell ref="R35:T35"/>
    <mergeCell ref="R14:T23"/>
    <mergeCell ref="A24:B24"/>
    <mergeCell ref="C24:E24"/>
    <mergeCell ref="F24:H24"/>
    <mergeCell ref="I24:K24"/>
    <mergeCell ref="L24:N24"/>
    <mergeCell ref="O24:Q24"/>
    <mergeCell ref="R24:T24"/>
    <mergeCell ref="C1:T1"/>
    <mergeCell ref="R2:T2"/>
    <mergeCell ref="R3:T12"/>
    <mergeCell ref="A13:B13"/>
    <mergeCell ref="C13:E13"/>
    <mergeCell ref="F13:H13"/>
    <mergeCell ref="I13:K13"/>
    <mergeCell ref="L13:N13"/>
    <mergeCell ref="O13:Q13"/>
    <mergeCell ref="R13:T13"/>
    <mergeCell ref="A2:B2"/>
    <mergeCell ref="C2:E2"/>
    <mergeCell ref="F2:H2"/>
    <mergeCell ref="I2:K2"/>
    <mergeCell ref="L2:N2"/>
    <mergeCell ref="O2:Q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workbookViewId="0"/>
  </sheetViews>
  <sheetFormatPr defaultRowHeight="14.5" x14ac:dyDescent="0.35"/>
  <cols>
    <col min="1" max="1" width="24.7265625" bestFit="1" customWidth="1"/>
    <col min="2" max="2" width="11" customWidth="1"/>
    <col min="3" max="3" width="4.453125" bestFit="1" customWidth="1"/>
    <col min="4" max="4" width="7.453125" bestFit="1" customWidth="1"/>
    <col min="5" max="5" width="5.453125" hidden="1" customWidth="1"/>
    <col min="6" max="6" width="4.453125" bestFit="1" customWidth="1"/>
    <col min="7" max="7" width="7.453125" bestFit="1" customWidth="1"/>
    <col min="8" max="8" width="5.453125" hidden="1" customWidth="1"/>
    <col min="9" max="9" width="4.453125" bestFit="1" customWidth="1"/>
    <col min="10" max="10" width="7.453125" bestFit="1" customWidth="1"/>
    <col min="11" max="11" width="5.453125" hidden="1" customWidth="1"/>
    <col min="12" max="12" width="4.453125" bestFit="1" customWidth="1"/>
    <col min="13" max="13" width="7.453125" bestFit="1" customWidth="1"/>
    <col min="14" max="14" width="5.453125" bestFit="1" customWidth="1"/>
    <col min="15" max="15" width="4.81640625" bestFit="1" customWidth="1"/>
    <col min="16" max="16" width="7.81640625" bestFit="1" customWidth="1"/>
    <col min="17" max="17" width="6" bestFit="1" customWidth="1"/>
  </cols>
  <sheetData>
    <row r="1" spans="1:20" ht="21" x14ac:dyDescent="0.5">
      <c r="A1" s="22" t="s">
        <v>126</v>
      </c>
      <c r="B1" s="23">
        <f>Week14!B1+7</f>
        <v>42548</v>
      </c>
      <c r="C1" s="65" t="s">
        <v>140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6"/>
    </row>
    <row r="2" spans="1:20" x14ac:dyDescent="0.35">
      <c r="A2" s="74">
        <f>Week14!A46+1</f>
        <v>42566</v>
      </c>
      <c r="B2" s="75"/>
      <c r="C2" s="73" t="s">
        <v>4</v>
      </c>
      <c r="D2" s="71"/>
      <c r="E2" s="71"/>
      <c r="F2" s="71" t="s">
        <v>5</v>
      </c>
      <c r="G2" s="71"/>
      <c r="H2" s="71"/>
      <c r="I2" s="71" t="s">
        <v>6</v>
      </c>
      <c r="J2" s="71"/>
      <c r="K2" s="71"/>
      <c r="L2" s="71" t="s">
        <v>7</v>
      </c>
      <c r="M2" s="71"/>
      <c r="N2" s="71"/>
      <c r="O2" s="71" t="s">
        <v>45</v>
      </c>
      <c r="P2" s="71"/>
      <c r="Q2" s="71"/>
      <c r="R2" s="71" t="s">
        <v>3</v>
      </c>
      <c r="S2" s="71"/>
      <c r="T2" s="72"/>
    </row>
    <row r="3" spans="1:20" ht="15" customHeight="1" x14ac:dyDescent="0.35">
      <c r="A3" s="1" t="s">
        <v>0</v>
      </c>
      <c r="B3" s="14" t="s">
        <v>43</v>
      </c>
      <c r="C3" s="3" t="s">
        <v>44</v>
      </c>
      <c r="D3" s="3" t="s">
        <v>1</v>
      </c>
      <c r="E3" s="4" t="s">
        <v>2</v>
      </c>
      <c r="F3" s="3" t="s">
        <v>44</v>
      </c>
      <c r="G3" s="3" t="s">
        <v>1</v>
      </c>
      <c r="H3" s="4" t="s">
        <v>2</v>
      </c>
      <c r="I3" s="2" t="s">
        <v>44</v>
      </c>
      <c r="J3" s="3" t="s">
        <v>1</v>
      </c>
      <c r="K3" s="4" t="s">
        <v>2</v>
      </c>
      <c r="L3" s="2" t="s">
        <v>44</v>
      </c>
      <c r="M3" s="3" t="s">
        <v>1</v>
      </c>
      <c r="N3" s="4" t="s">
        <v>2</v>
      </c>
      <c r="O3" s="2" t="s">
        <v>44</v>
      </c>
      <c r="P3" s="3" t="s">
        <v>1</v>
      </c>
      <c r="Q3" s="4" t="s">
        <v>2</v>
      </c>
      <c r="R3" s="67"/>
      <c r="S3" s="67"/>
      <c r="T3" s="68"/>
    </row>
    <row r="4" spans="1:20" x14ac:dyDescent="0.35">
      <c r="A4" s="15" t="s">
        <v>18</v>
      </c>
      <c r="B4" s="16" t="s">
        <v>34</v>
      </c>
      <c r="C4" s="9"/>
      <c r="D4" s="10"/>
      <c r="E4" s="13">
        <f>C4*D4</f>
        <v>0</v>
      </c>
      <c r="F4" s="24"/>
      <c r="G4" s="25"/>
      <c r="H4" s="26">
        <f>F4*G4</f>
        <v>0</v>
      </c>
      <c r="I4" s="33"/>
      <c r="J4" s="34"/>
      <c r="K4" s="35">
        <f>I4*J4</f>
        <v>0</v>
      </c>
      <c r="L4" s="42"/>
      <c r="M4" s="43"/>
      <c r="N4" s="44">
        <f>L4*M4</f>
        <v>0</v>
      </c>
      <c r="O4" s="47">
        <f>SUM(L4,I4,F4,C4)</f>
        <v>0</v>
      </c>
      <c r="P4" s="48">
        <f>SUM(M4,J4,G4,D4)</f>
        <v>0</v>
      </c>
      <c r="Q4" s="49">
        <f>O4*P4</f>
        <v>0</v>
      </c>
      <c r="R4" s="67"/>
      <c r="S4" s="67"/>
      <c r="T4" s="68"/>
    </row>
    <row r="5" spans="1:20" x14ac:dyDescent="0.35">
      <c r="A5" s="17" t="s">
        <v>19</v>
      </c>
      <c r="B5" s="18" t="s">
        <v>35</v>
      </c>
      <c r="C5" s="7"/>
      <c r="D5" s="5"/>
      <c r="E5" s="11">
        <f t="shared" ref="E5:E12" si="0">C5*D5</f>
        <v>0</v>
      </c>
      <c r="F5" s="27"/>
      <c r="G5" s="28"/>
      <c r="H5" s="29">
        <f t="shared" ref="H5:H12" si="1">F5*G5</f>
        <v>0</v>
      </c>
      <c r="I5" s="36"/>
      <c r="J5" s="37"/>
      <c r="K5" s="38">
        <f t="shared" ref="K5:K12" si="2">I5*J5</f>
        <v>0</v>
      </c>
      <c r="L5" s="42"/>
      <c r="M5" s="43"/>
      <c r="N5" s="45">
        <f t="shared" ref="N5:N12" si="3">L5*M5</f>
        <v>0</v>
      </c>
      <c r="O5" s="50">
        <f t="shared" ref="O5:P12" si="4">SUM(L5,I5,F5,C5)</f>
        <v>0</v>
      </c>
      <c r="P5" s="51">
        <f t="shared" si="4"/>
        <v>0</v>
      </c>
      <c r="Q5" s="52">
        <f t="shared" ref="Q5:Q12" si="5">O5*P5</f>
        <v>0</v>
      </c>
      <c r="R5" s="67"/>
      <c r="S5" s="67"/>
      <c r="T5" s="68"/>
    </row>
    <row r="6" spans="1:20" x14ac:dyDescent="0.35">
      <c r="A6" s="17" t="s">
        <v>20</v>
      </c>
      <c r="B6" s="18" t="s">
        <v>36</v>
      </c>
      <c r="C6" s="7"/>
      <c r="D6" s="5"/>
      <c r="E6" s="11">
        <f t="shared" si="0"/>
        <v>0</v>
      </c>
      <c r="F6" s="27"/>
      <c r="G6" s="28"/>
      <c r="H6" s="29">
        <f t="shared" si="1"/>
        <v>0</v>
      </c>
      <c r="I6" s="36"/>
      <c r="J6" s="37"/>
      <c r="K6" s="38">
        <f t="shared" si="2"/>
        <v>0</v>
      </c>
      <c r="L6" s="42"/>
      <c r="M6" s="43"/>
      <c r="N6" s="45">
        <f t="shared" si="3"/>
        <v>0</v>
      </c>
      <c r="O6" s="50">
        <f t="shared" si="4"/>
        <v>0</v>
      </c>
      <c r="P6" s="51">
        <f t="shared" si="4"/>
        <v>0</v>
      </c>
      <c r="Q6" s="52">
        <f t="shared" si="5"/>
        <v>0</v>
      </c>
      <c r="R6" s="67"/>
      <c r="S6" s="67"/>
      <c r="T6" s="68"/>
    </row>
    <row r="7" spans="1:20" x14ac:dyDescent="0.35">
      <c r="A7" s="17" t="s">
        <v>21</v>
      </c>
      <c r="B7" s="18" t="s">
        <v>37</v>
      </c>
      <c r="C7" s="7"/>
      <c r="D7" s="5"/>
      <c r="E7" s="11">
        <f t="shared" si="0"/>
        <v>0</v>
      </c>
      <c r="F7" s="27"/>
      <c r="G7" s="28"/>
      <c r="H7" s="29">
        <f t="shared" si="1"/>
        <v>0</v>
      </c>
      <c r="I7" s="36"/>
      <c r="J7" s="37"/>
      <c r="K7" s="38">
        <f t="shared" si="2"/>
        <v>0</v>
      </c>
      <c r="L7" s="42"/>
      <c r="M7" s="43"/>
      <c r="N7" s="45">
        <f t="shared" si="3"/>
        <v>0</v>
      </c>
      <c r="O7" s="50">
        <f t="shared" si="4"/>
        <v>0</v>
      </c>
      <c r="P7" s="51">
        <f t="shared" si="4"/>
        <v>0</v>
      </c>
      <c r="Q7" s="52">
        <f t="shared" si="5"/>
        <v>0</v>
      </c>
      <c r="R7" s="67"/>
      <c r="S7" s="67"/>
      <c r="T7" s="68"/>
    </row>
    <row r="8" spans="1:20" x14ac:dyDescent="0.35">
      <c r="A8" s="17" t="s">
        <v>22</v>
      </c>
      <c r="B8" s="18" t="s">
        <v>38</v>
      </c>
      <c r="C8" s="7"/>
      <c r="D8" s="5"/>
      <c r="E8" s="11">
        <f t="shared" si="0"/>
        <v>0</v>
      </c>
      <c r="F8" s="27"/>
      <c r="G8" s="28"/>
      <c r="H8" s="29">
        <f t="shared" si="1"/>
        <v>0</v>
      </c>
      <c r="I8" s="36"/>
      <c r="J8" s="37"/>
      <c r="K8" s="38">
        <f t="shared" si="2"/>
        <v>0</v>
      </c>
      <c r="L8" s="42"/>
      <c r="M8" s="43"/>
      <c r="N8" s="45">
        <f t="shared" si="3"/>
        <v>0</v>
      </c>
      <c r="O8" s="50">
        <f t="shared" si="4"/>
        <v>0</v>
      </c>
      <c r="P8" s="51">
        <f t="shared" si="4"/>
        <v>0</v>
      </c>
      <c r="Q8" s="52">
        <f t="shared" si="5"/>
        <v>0</v>
      </c>
      <c r="R8" s="67"/>
      <c r="S8" s="67"/>
      <c r="T8" s="68"/>
    </row>
    <row r="9" spans="1:20" x14ac:dyDescent="0.35">
      <c r="A9" s="17" t="s">
        <v>23</v>
      </c>
      <c r="B9" s="18" t="s">
        <v>38</v>
      </c>
      <c r="C9" s="7"/>
      <c r="D9" s="5"/>
      <c r="E9" s="11">
        <f t="shared" si="0"/>
        <v>0</v>
      </c>
      <c r="F9" s="27"/>
      <c r="G9" s="28"/>
      <c r="H9" s="29">
        <f t="shared" si="1"/>
        <v>0</v>
      </c>
      <c r="I9" s="36"/>
      <c r="J9" s="37"/>
      <c r="K9" s="38">
        <f t="shared" si="2"/>
        <v>0</v>
      </c>
      <c r="L9" s="42"/>
      <c r="M9" s="43"/>
      <c r="N9" s="45">
        <f t="shared" si="3"/>
        <v>0</v>
      </c>
      <c r="O9" s="50">
        <f t="shared" si="4"/>
        <v>0</v>
      </c>
      <c r="P9" s="51">
        <f t="shared" si="4"/>
        <v>0</v>
      </c>
      <c r="Q9" s="52">
        <f t="shared" si="5"/>
        <v>0</v>
      </c>
      <c r="R9" s="67"/>
      <c r="S9" s="67"/>
      <c r="T9" s="68"/>
    </row>
    <row r="10" spans="1:20" x14ac:dyDescent="0.35">
      <c r="A10" s="17" t="s">
        <v>24</v>
      </c>
      <c r="B10" s="18" t="s">
        <v>38</v>
      </c>
      <c r="C10" s="7"/>
      <c r="D10" s="5"/>
      <c r="E10" s="11">
        <f t="shared" si="0"/>
        <v>0</v>
      </c>
      <c r="F10" s="27"/>
      <c r="G10" s="28"/>
      <c r="H10" s="29">
        <f t="shared" si="1"/>
        <v>0</v>
      </c>
      <c r="I10" s="36"/>
      <c r="J10" s="37"/>
      <c r="K10" s="38">
        <f t="shared" si="2"/>
        <v>0</v>
      </c>
      <c r="L10" s="42"/>
      <c r="M10" s="43"/>
      <c r="N10" s="45">
        <f t="shared" si="3"/>
        <v>0</v>
      </c>
      <c r="O10" s="50">
        <f t="shared" si="4"/>
        <v>0</v>
      </c>
      <c r="P10" s="51">
        <f t="shared" si="4"/>
        <v>0</v>
      </c>
      <c r="Q10" s="52">
        <f t="shared" si="5"/>
        <v>0</v>
      </c>
      <c r="R10" s="67"/>
      <c r="S10" s="67"/>
      <c r="T10" s="68"/>
    </row>
    <row r="11" spans="1:20" x14ac:dyDescent="0.35">
      <c r="A11" s="17" t="s">
        <v>25</v>
      </c>
      <c r="B11" s="18" t="s">
        <v>39</v>
      </c>
      <c r="C11" s="7"/>
      <c r="D11" s="5"/>
      <c r="E11" s="11">
        <f t="shared" si="0"/>
        <v>0</v>
      </c>
      <c r="F11" s="27"/>
      <c r="G11" s="28"/>
      <c r="H11" s="29">
        <f t="shared" si="1"/>
        <v>0</v>
      </c>
      <c r="I11" s="36"/>
      <c r="J11" s="37"/>
      <c r="K11" s="38">
        <f t="shared" si="2"/>
        <v>0</v>
      </c>
      <c r="L11" s="42"/>
      <c r="M11" s="43"/>
      <c r="N11" s="45">
        <f t="shared" si="3"/>
        <v>0</v>
      </c>
      <c r="O11" s="50">
        <f t="shared" si="4"/>
        <v>0</v>
      </c>
      <c r="P11" s="51">
        <f t="shared" si="4"/>
        <v>0</v>
      </c>
      <c r="Q11" s="52">
        <f t="shared" si="5"/>
        <v>0</v>
      </c>
      <c r="R11" s="67"/>
      <c r="S11" s="67"/>
      <c r="T11" s="68"/>
    </row>
    <row r="12" spans="1:20" x14ac:dyDescent="0.35">
      <c r="A12" s="19" t="s">
        <v>26</v>
      </c>
      <c r="B12" s="20" t="s">
        <v>41</v>
      </c>
      <c r="C12" s="8"/>
      <c r="D12" s="6"/>
      <c r="E12" s="12">
        <f t="shared" si="0"/>
        <v>0</v>
      </c>
      <c r="F12" s="30"/>
      <c r="G12" s="31"/>
      <c r="H12" s="32">
        <f t="shared" si="1"/>
        <v>0</v>
      </c>
      <c r="I12" s="39"/>
      <c r="J12" s="40"/>
      <c r="K12" s="41">
        <f t="shared" si="2"/>
        <v>0</v>
      </c>
      <c r="L12" s="42"/>
      <c r="M12" s="43"/>
      <c r="N12" s="46">
        <f t="shared" si="3"/>
        <v>0</v>
      </c>
      <c r="O12" s="53">
        <f t="shared" si="4"/>
        <v>0</v>
      </c>
      <c r="P12" s="54">
        <f t="shared" si="4"/>
        <v>0</v>
      </c>
      <c r="Q12" s="55">
        <f t="shared" si="5"/>
        <v>0</v>
      </c>
      <c r="R12" s="69"/>
      <c r="S12" s="69"/>
      <c r="T12" s="70"/>
    </row>
    <row r="13" spans="1:20" x14ac:dyDescent="0.35">
      <c r="A13" s="74">
        <f>A2+2</f>
        <v>42568</v>
      </c>
      <c r="B13" s="75"/>
      <c r="C13" s="71" t="s">
        <v>4</v>
      </c>
      <c r="D13" s="71"/>
      <c r="E13" s="71"/>
      <c r="F13" s="71" t="s">
        <v>5</v>
      </c>
      <c r="G13" s="71"/>
      <c r="H13" s="71"/>
      <c r="I13" s="71" t="s">
        <v>6</v>
      </c>
      <c r="J13" s="71"/>
      <c r="K13" s="71"/>
      <c r="L13" s="71" t="s">
        <v>7</v>
      </c>
      <c r="M13" s="71"/>
      <c r="N13" s="71"/>
      <c r="O13" s="71" t="s">
        <v>45</v>
      </c>
      <c r="P13" s="71"/>
      <c r="Q13" s="71"/>
      <c r="R13" s="71" t="s">
        <v>3</v>
      </c>
      <c r="S13" s="71"/>
      <c r="T13" s="72"/>
    </row>
    <row r="14" spans="1:20" x14ac:dyDescent="0.35">
      <c r="A14" s="1" t="s">
        <v>0</v>
      </c>
      <c r="B14" s="14" t="s">
        <v>43</v>
      </c>
      <c r="C14" s="3" t="s">
        <v>44</v>
      </c>
      <c r="D14" s="3" t="s">
        <v>1</v>
      </c>
      <c r="E14" s="4" t="s">
        <v>2</v>
      </c>
      <c r="F14" s="3" t="s">
        <v>44</v>
      </c>
      <c r="G14" s="3" t="s">
        <v>1</v>
      </c>
      <c r="H14" s="4" t="s">
        <v>2</v>
      </c>
      <c r="I14" s="2" t="s">
        <v>44</v>
      </c>
      <c r="J14" s="3" t="s">
        <v>1</v>
      </c>
      <c r="K14" s="4" t="s">
        <v>2</v>
      </c>
      <c r="L14" s="2" t="s">
        <v>44</v>
      </c>
      <c r="M14" s="3" t="s">
        <v>1</v>
      </c>
      <c r="N14" s="4" t="s">
        <v>2</v>
      </c>
      <c r="O14" s="2" t="s">
        <v>44</v>
      </c>
      <c r="P14" s="3" t="s">
        <v>1</v>
      </c>
      <c r="Q14" s="4" t="s">
        <v>2</v>
      </c>
      <c r="R14" s="67"/>
      <c r="S14" s="67"/>
      <c r="T14" s="68"/>
    </row>
    <row r="15" spans="1:20" x14ac:dyDescent="0.35">
      <c r="A15" s="15" t="s">
        <v>27</v>
      </c>
      <c r="B15" s="16" t="s">
        <v>34</v>
      </c>
      <c r="C15" s="9"/>
      <c r="D15" s="10"/>
      <c r="E15" s="13">
        <f>C15*D15</f>
        <v>0</v>
      </c>
      <c r="F15" s="24"/>
      <c r="G15" s="25"/>
      <c r="H15" s="26">
        <f>F15*G15</f>
        <v>0</v>
      </c>
      <c r="I15" s="33"/>
      <c r="J15" s="34"/>
      <c r="K15" s="35">
        <f>I15*J15</f>
        <v>0</v>
      </c>
      <c r="L15" s="42"/>
      <c r="M15" s="43"/>
      <c r="N15" s="44">
        <f>L15*M15</f>
        <v>0</v>
      </c>
      <c r="O15" s="47">
        <f>SUM(L15,I15,F15,C15)</f>
        <v>0</v>
      </c>
      <c r="P15" s="48">
        <f>SUM(M15,J15,G15,D15)</f>
        <v>0</v>
      </c>
      <c r="Q15" s="49">
        <f>O15*P15</f>
        <v>0</v>
      </c>
      <c r="R15" s="67"/>
      <c r="S15" s="67"/>
      <c r="T15" s="68"/>
    </row>
    <row r="16" spans="1:20" x14ac:dyDescent="0.35">
      <c r="A16" s="17" t="s">
        <v>28</v>
      </c>
      <c r="B16" s="18" t="s">
        <v>35</v>
      </c>
      <c r="C16" s="7"/>
      <c r="D16" s="5"/>
      <c r="E16" s="11">
        <f t="shared" ref="E16:E23" si="6">C16*D16</f>
        <v>0</v>
      </c>
      <c r="F16" s="27"/>
      <c r="G16" s="28"/>
      <c r="H16" s="29">
        <f t="shared" ref="H16:H23" si="7">F16*G16</f>
        <v>0</v>
      </c>
      <c r="I16" s="36"/>
      <c r="J16" s="37"/>
      <c r="K16" s="38">
        <f t="shared" ref="K16:K23" si="8">I16*J16</f>
        <v>0</v>
      </c>
      <c r="L16" s="42"/>
      <c r="M16" s="43"/>
      <c r="N16" s="45">
        <f t="shared" ref="N16:N23" si="9">L16*M16</f>
        <v>0</v>
      </c>
      <c r="O16" s="50">
        <f t="shared" ref="O16:P23" si="10">SUM(L16,I16,F16,C16)</f>
        <v>0</v>
      </c>
      <c r="P16" s="51">
        <f t="shared" si="10"/>
        <v>0</v>
      </c>
      <c r="Q16" s="52">
        <f t="shared" ref="Q16:Q23" si="11">O16*P16</f>
        <v>0</v>
      </c>
      <c r="R16" s="67"/>
      <c r="S16" s="67"/>
      <c r="T16" s="68"/>
    </row>
    <row r="17" spans="1:20" x14ac:dyDescent="0.35">
      <c r="A17" s="17" t="s">
        <v>29</v>
      </c>
      <c r="B17" s="18" t="s">
        <v>36</v>
      </c>
      <c r="C17" s="7"/>
      <c r="D17" s="5"/>
      <c r="E17" s="11">
        <f t="shared" si="6"/>
        <v>0</v>
      </c>
      <c r="F17" s="27"/>
      <c r="G17" s="28"/>
      <c r="H17" s="29">
        <f t="shared" si="7"/>
        <v>0</v>
      </c>
      <c r="I17" s="36"/>
      <c r="J17" s="37"/>
      <c r="K17" s="38">
        <f t="shared" si="8"/>
        <v>0</v>
      </c>
      <c r="L17" s="42"/>
      <c r="M17" s="43"/>
      <c r="N17" s="45">
        <f t="shared" si="9"/>
        <v>0</v>
      </c>
      <c r="O17" s="50">
        <f t="shared" si="10"/>
        <v>0</v>
      </c>
      <c r="P17" s="51">
        <f t="shared" si="10"/>
        <v>0</v>
      </c>
      <c r="Q17" s="52">
        <f t="shared" si="11"/>
        <v>0</v>
      </c>
      <c r="R17" s="67"/>
      <c r="S17" s="67"/>
      <c r="T17" s="68"/>
    </row>
    <row r="18" spans="1:20" x14ac:dyDescent="0.35">
      <c r="A18" s="17" t="s">
        <v>30</v>
      </c>
      <c r="B18" s="18" t="s">
        <v>38</v>
      </c>
      <c r="C18" s="7"/>
      <c r="D18" s="5"/>
      <c r="E18" s="11">
        <f t="shared" si="6"/>
        <v>0</v>
      </c>
      <c r="F18" s="27"/>
      <c r="G18" s="28"/>
      <c r="H18" s="29">
        <f t="shared" si="7"/>
        <v>0</v>
      </c>
      <c r="I18" s="36"/>
      <c r="J18" s="37"/>
      <c r="K18" s="38">
        <f t="shared" si="8"/>
        <v>0</v>
      </c>
      <c r="L18" s="42"/>
      <c r="M18" s="43"/>
      <c r="N18" s="45">
        <f t="shared" si="9"/>
        <v>0</v>
      </c>
      <c r="O18" s="50">
        <f t="shared" si="10"/>
        <v>0</v>
      </c>
      <c r="P18" s="51">
        <f t="shared" si="10"/>
        <v>0</v>
      </c>
      <c r="Q18" s="52">
        <f t="shared" si="11"/>
        <v>0</v>
      </c>
      <c r="R18" s="67"/>
      <c r="S18" s="67"/>
      <c r="T18" s="68"/>
    </row>
    <row r="19" spans="1:20" x14ac:dyDescent="0.35">
      <c r="A19" s="17" t="s">
        <v>31</v>
      </c>
      <c r="B19" s="18" t="s">
        <v>42</v>
      </c>
      <c r="C19" s="7"/>
      <c r="D19" s="5"/>
      <c r="E19" s="11">
        <f t="shared" si="6"/>
        <v>0</v>
      </c>
      <c r="F19" s="27"/>
      <c r="G19" s="28"/>
      <c r="H19" s="29">
        <f t="shared" si="7"/>
        <v>0</v>
      </c>
      <c r="I19" s="36"/>
      <c r="J19" s="37"/>
      <c r="K19" s="38">
        <f t="shared" si="8"/>
        <v>0</v>
      </c>
      <c r="L19" s="42"/>
      <c r="M19" s="43"/>
      <c r="N19" s="45">
        <f t="shared" si="9"/>
        <v>0</v>
      </c>
      <c r="O19" s="50">
        <f t="shared" si="10"/>
        <v>0</v>
      </c>
      <c r="P19" s="51">
        <f t="shared" si="10"/>
        <v>0</v>
      </c>
      <c r="Q19" s="52">
        <f t="shared" si="11"/>
        <v>0</v>
      </c>
      <c r="R19" s="67"/>
      <c r="S19" s="67"/>
      <c r="T19" s="68"/>
    </row>
    <row r="20" spans="1:20" x14ac:dyDescent="0.35">
      <c r="A20" s="17" t="s">
        <v>32</v>
      </c>
      <c r="B20" s="18" t="s">
        <v>35</v>
      </c>
      <c r="C20" s="7"/>
      <c r="D20" s="5"/>
      <c r="E20" s="11">
        <f t="shared" si="6"/>
        <v>0</v>
      </c>
      <c r="F20" s="27"/>
      <c r="G20" s="28"/>
      <c r="H20" s="29">
        <f t="shared" si="7"/>
        <v>0</v>
      </c>
      <c r="I20" s="36"/>
      <c r="J20" s="37"/>
      <c r="K20" s="38">
        <f t="shared" si="8"/>
        <v>0</v>
      </c>
      <c r="L20" s="42"/>
      <c r="M20" s="43"/>
      <c r="N20" s="45">
        <f t="shared" si="9"/>
        <v>0</v>
      </c>
      <c r="O20" s="50">
        <f t="shared" si="10"/>
        <v>0</v>
      </c>
      <c r="P20" s="51">
        <f t="shared" si="10"/>
        <v>0</v>
      </c>
      <c r="Q20" s="52">
        <f t="shared" si="11"/>
        <v>0</v>
      </c>
      <c r="R20" s="67"/>
      <c r="S20" s="67"/>
      <c r="T20" s="68"/>
    </row>
    <row r="21" spans="1:20" x14ac:dyDescent="0.35">
      <c r="A21" s="17" t="s">
        <v>33</v>
      </c>
      <c r="B21" s="18" t="s">
        <v>35</v>
      </c>
      <c r="C21" s="7"/>
      <c r="D21" s="5"/>
      <c r="E21" s="11">
        <f t="shared" si="6"/>
        <v>0</v>
      </c>
      <c r="F21" s="27"/>
      <c r="G21" s="28"/>
      <c r="H21" s="29">
        <f t="shared" si="7"/>
        <v>0</v>
      </c>
      <c r="I21" s="36"/>
      <c r="J21" s="37"/>
      <c r="K21" s="38">
        <f t="shared" si="8"/>
        <v>0</v>
      </c>
      <c r="L21" s="42"/>
      <c r="M21" s="43"/>
      <c r="N21" s="45">
        <f t="shared" si="9"/>
        <v>0</v>
      </c>
      <c r="O21" s="50">
        <f t="shared" si="10"/>
        <v>0</v>
      </c>
      <c r="P21" s="51">
        <f t="shared" si="10"/>
        <v>0</v>
      </c>
      <c r="Q21" s="52">
        <f t="shared" si="11"/>
        <v>0</v>
      </c>
      <c r="R21" s="67"/>
      <c r="S21" s="67"/>
      <c r="T21" s="68"/>
    </row>
    <row r="22" spans="1:20" x14ac:dyDescent="0.35">
      <c r="A22" s="17" t="s">
        <v>8</v>
      </c>
      <c r="B22" s="18" t="s">
        <v>38</v>
      </c>
      <c r="C22" s="7"/>
      <c r="D22" s="5"/>
      <c r="E22" s="11">
        <f t="shared" si="6"/>
        <v>0</v>
      </c>
      <c r="F22" s="27"/>
      <c r="G22" s="28"/>
      <c r="H22" s="29">
        <f t="shared" si="7"/>
        <v>0</v>
      </c>
      <c r="I22" s="36"/>
      <c r="J22" s="37"/>
      <c r="K22" s="38">
        <f t="shared" si="8"/>
        <v>0</v>
      </c>
      <c r="L22" s="42"/>
      <c r="M22" s="43"/>
      <c r="N22" s="45">
        <f t="shared" si="9"/>
        <v>0</v>
      </c>
      <c r="O22" s="50">
        <f t="shared" si="10"/>
        <v>0</v>
      </c>
      <c r="P22" s="51">
        <f t="shared" si="10"/>
        <v>0</v>
      </c>
      <c r="Q22" s="52">
        <f t="shared" si="11"/>
        <v>0</v>
      </c>
      <c r="R22" s="67"/>
      <c r="S22" s="67"/>
      <c r="T22" s="68"/>
    </row>
    <row r="23" spans="1:20" x14ac:dyDescent="0.35">
      <c r="A23" s="19" t="s">
        <v>16</v>
      </c>
      <c r="B23" s="20" t="s">
        <v>40</v>
      </c>
      <c r="C23" s="8"/>
      <c r="D23" s="6"/>
      <c r="E23" s="12">
        <f t="shared" si="6"/>
        <v>0</v>
      </c>
      <c r="F23" s="30"/>
      <c r="G23" s="31"/>
      <c r="H23" s="32">
        <f t="shared" si="7"/>
        <v>0</v>
      </c>
      <c r="I23" s="39"/>
      <c r="J23" s="40"/>
      <c r="K23" s="41">
        <f t="shared" si="8"/>
        <v>0</v>
      </c>
      <c r="L23" s="42"/>
      <c r="M23" s="43"/>
      <c r="N23" s="46">
        <f t="shared" si="9"/>
        <v>0</v>
      </c>
      <c r="O23" s="53">
        <f t="shared" si="10"/>
        <v>0</v>
      </c>
      <c r="P23" s="54">
        <f t="shared" si="10"/>
        <v>0</v>
      </c>
      <c r="Q23" s="55">
        <f t="shared" si="11"/>
        <v>0</v>
      </c>
      <c r="R23" s="69"/>
      <c r="S23" s="69"/>
      <c r="T23" s="70"/>
    </row>
    <row r="24" spans="1:20" x14ac:dyDescent="0.35">
      <c r="A24" s="74">
        <f>A13+2</f>
        <v>42570</v>
      </c>
      <c r="B24" s="75"/>
      <c r="C24" s="71" t="s">
        <v>4</v>
      </c>
      <c r="D24" s="71"/>
      <c r="E24" s="71"/>
      <c r="F24" s="71" t="s">
        <v>5</v>
      </c>
      <c r="G24" s="71"/>
      <c r="H24" s="71"/>
      <c r="I24" s="71" t="s">
        <v>6</v>
      </c>
      <c r="J24" s="71"/>
      <c r="K24" s="71"/>
      <c r="L24" s="71" t="s">
        <v>7</v>
      </c>
      <c r="M24" s="71"/>
      <c r="N24" s="71"/>
      <c r="O24" s="71" t="s">
        <v>45</v>
      </c>
      <c r="P24" s="71"/>
      <c r="Q24" s="71"/>
      <c r="R24" s="71" t="s">
        <v>3</v>
      </c>
      <c r="S24" s="71"/>
      <c r="T24" s="72"/>
    </row>
    <row r="25" spans="1:20" x14ac:dyDescent="0.35">
      <c r="A25" s="1" t="s">
        <v>0</v>
      </c>
      <c r="B25" s="14" t="s">
        <v>43</v>
      </c>
      <c r="C25" s="3" t="s">
        <v>44</v>
      </c>
      <c r="D25" s="3" t="s">
        <v>1</v>
      </c>
      <c r="E25" s="4" t="s">
        <v>2</v>
      </c>
      <c r="F25" s="3" t="s">
        <v>44</v>
      </c>
      <c r="G25" s="3" t="s">
        <v>1</v>
      </c>
      <c r="H25" s="4" t="s">
        <v>2</v>
      </c>
      <c r="I25" s="2" t="s">
        <v>44</v>
      </c>
      <c r="J25" s="3" t="s">
        <v>1</v>
      </c>
      <c r="K25" s="4" t="s">
        <v>2</v>
      </c>
      <c r="L25" s="2" t="s">
        <v>44</v>
      </c>
      <c r="M25" s="3" t="s">
        <v>1</v>
      </c>
      <c r="N25" s="4" t="s">
        <v>2</v>
      </c>
      <c r="O25" s="2" t="s">
        <v>44</v>
      </c>
      <c r="P25" s="3" t="s">
        <v>1</v>
      </c>
      <c r="Q25" s="4" t="s">
        <v>2</v>
      </c>
      <c r="R25" s="67"/>
      <c r="S25" s="67"/>
      <c r="T25" s="68"/>
    </row>
    <row r="26" spans="1:20" x14ac:dyDescent="0.35">
      <c r="A26" s="15" t="s">
        <v>9</v>
      </c>
      <c r="B26" s="16" t="s">
        <v>34</v>
      </c>
      <c r="C26" s="9"/>
      <c r="D26" s="10"/>
      <c r="E26" s="13">
        <f>C26*D26</f>
        <v>0</v>
      </c>
      <c r="F26" s="24"/>
      <c r="G26" s="25"/>
      <c r="H26" s="26">
        <f>F26*G26</f>
        <v>0</v>
      </c>
      <c r="I26" s="33"/>
      <c r="J26" s="34"/>
      <c r="K26" s="35">
        <f>I26*J26</f>
        <v>0</v>
      </c>
      <c r="L26" s="42"/>
      <c r="M26" s="43"/>
      <c r="N26" s="44">
        <f>L26*M26</f>
        <v>0</v>
      </c>
      <c r="O26" s="47">
        <f>SUM(L26,I26,F26,C26)</f>
        <v>0</v>
      </c>
      <c r="P26" s="48">
        <f>SUM(M26,J26,G26,D26)</f>
        <v>0</v>
      </c>
      <c r="Q26" s="49">
        <f>O26*P26</f>
        <v>0</v>
      </c>
      <c r="R26" s="67"/>
      <c r="S26" s="67"/>
      <c r="T26" s="68"/>
    </row>
    <row r="27" spans="1:20" x14ac:dyDescent="0.35">
      <c r="A27" s="17" t="s">
        <v>10</v>
      </c>
      <c r="B27" s="18" t="s">
        <v>35</v>
      </c>
      <c r="C27" s="7"/>
      <c r="D27" s="5"/>
      <c r="E27" s="11">
        <f t="shared" ref="E27:E34" si="12">C27*D27</f>
        <v>0</v>
      </c>
      <c r="F27" s="27"/>
      <c r="G27" s="28"/>
      <c r="H27" s="29">
        <f t="shared" ref="H27:H34" si="13">F27*G27</f>
        <v>0</v>
      </c>
      <c r="I27" s="36"/>
      <c r="J27" s="37"/>
      <c r="K27" s="38">
        <f t="shared" ref="K27:K34" si="14">I27*J27</f>
        <v>0</v>
      </c>
      <c r="L27" s="42"/>
      <c r="M27" s="43"/>
      <c r="N27" s="45">
        <f t="shared" ref="N27:N34" si="15">L27*M27</f>
        <v>0</v>
      </c>
      <c r="O27" s="50">
        <f t="shared" ref="O27:P34" si="16">SUM(L27,I27,F27,C27)</f>
        <v>0</v>
      </c>
      <c r="P27" s="51">
        <f t="shared" si="16"/>
        <v>0</v>
      </c>
      <c r="Q27" s="52">
        <f t="shared" ref="Q27:Q34" si="17">O27*P27</f>
        <v>0</v>
      </c>
      <c r="R27" s="67"/>
      <c r="S27" s="67"/>
      <c r="T27" s="68"/>
    </row>
    <row r="28" spans="1:20" x14ac:dyDescent="0.35">
      <c r="A28" s="17" t="s">
        <v>11</v>
      </c>
      <c r="B28" s="18" t="s">
        <v>36</v>
      </c>
      <c r="C28" s="7"/>
      <c r="D28" s="5"/>
      <c r="E28" s="11">
        <f t="shared" si="12"/>
        <v>0</v>
      </c>
      <c r="F28" s="27"/>
      <c r="G28" s="28"/>
      <c r="H28" s="29">
        <f t="shared" si="13"/>
        <v>0</v>
      </c>
      <c r="I28" s="36"/>
      <c r="J28" s="37"/>
      <c r="K28" s="38">
        <f t="shared" si="14"/>
        <v>0</v>
      </c>
      <c r="L28" s="42"/>
      <c r="M28" s="43"/>
      <c r="N28" s="45">
        <f t="shared" si="15"/>
        <v>0</v>
      </c>
      <c r="O28" s="50">
        <f t="shared" si="16"/>
        <v>0</v>
      </c>
      <c r="P28" s="51">
        <f t="shared" si="16"/>
        <v>0</v>
      </c>
      <c r="Q28" s="52">
        <f t="shared" si="17"/>
        <v>0</v>
      </c>
      <c r="R28" s="67"/>
      <c r="S28" s="67"/>
      <c r="T28" s="68"/>
    </row>
    <row r="29" spans="1:20" x14ac:dyDescent="0.35">
      <c r="A29" s="17" t="s">
        <v>12</v>
      </c>
      <c r="B29" s="18" t="s">
        <v>37</v>
      </c>
      <c r="C29" s="7"/>
      <c r="D29" s="5"/>
      <c r="E29" s="11">
        <f t="shared" si="12"/>
        <v>0</v>
      </c>
      <c r="F29" s="27"/>
      <c r="G29" s="28"/>
      <c r="H29" s="29">
        <f t="shared" si="13"/>
        <v>0</v>
      </c>
      <c r="I29" s="36"/>
      <c r="J29" s="37"/>
      <c r="K29" s="38">
        <f t="shared" si="14"/>
        <v>0</v>
      </c>
      <c r="L29" s="42"/>
      <c r="M29" s="43"/>
      <c r="N29" s="45">
        <f t="shared" si="15"/>
        <v>0</v>
      </c>
      <c r="O29" s="50">
        <f t="shared" si="16"/>
        <v>0</v>
      </c>
      <c r="P29" s="51">
        <f t="shared" si="16"/>
        <v>0</v>
      </c>
      <c r="Q29" s="52">
        <f t="shared" si="17"/>
        <v>0</v>
      </c>
      <c r="R29" s="67"/>
      <c r="S29" s="67"/>
      <c r="T29" s="68"/>
    </row>
    <row r="30" spans="1:20" x14ac:dyDescent="0.35">
      <c r="A30" s="17" t="s">
        <v>13</v>
      </c>
      <c r="B30" s="18" t="s">
        <v>38</v>
      </c>
      <c r="C30" s="7"/>
      <c r="D30" s="5"/>
      <c r="E30" s="11">
        <f t="shared" si="12"/>
        <v>0</v>
      </c>
      <c r="F30" s="27"/>
      <c r="G30" s="28"/>
      <c r="H30" s="29">
        <f t="shared" si="13"/>
        <v>0</v>
      </c>
      <c r="I30" s="36"/>
      <c r="J30" s="37"/>
      <c r="K30" s="38">
        <f t="shared" si="14"/>
        <v>0</v>
      </c>
      <c r="L30" s="42"/>
      <c r="M30" s="43"/>
      <c r="N30" s="45">
        <f t="shared" si="15"/>
        <v>0</v>
      </c>
      <c r="O30" s="50">
        <f t="shared" si="16"/>
        <v>0</v>
      </c>
      <c r="P30" s="51">
        <f t="shared" si="16"/>
        <v>0</v>
      </c>
      <c r="Q30" s="52">
        <f t="shared" si="17"/>
        <v>0</v>
      </c>
      <c r="R30" s="67"/>
      <c r="S30" s="67"/>
      <c r="T30" s="68"/>
    </row>
    <row r="31" spans="1:20" x14ac:dyDescent="0.35">
      <c r="A31" s="17" t="s">
        <v>14</v>
      </c>
      <c r="B31" s="18" t="s">
        <v>38</v>
      </c>
      <c r="C31" s="7"/>
      <c r="D31" s="5"/>
      <c r="E31" s="11">
        <f t="shared" si="12"/>
        <v>0</v>
      </c>
      <c r="F31" s="27"/>
      <c r="G31" s="28"/>
      <c r="H31" s="29">
        <f t="shared" si="13"/>
        <v>0</v>
      </c>
      <c r="I31" s="36"/>
      <c r="J31" s="37"/>
      <c r="K31" s="38">
        <f t="shared" si="14"/>
        <v>0</v>
      </c>
      <c r="L31" s="42"/>
      <c r="M31" s="43"/>
      <c r="N31" s="45">
        <f t="shared" si="15"/>
        <v>0</v>
      </c>
      <c r="O31" s="50">
        <f t="shared" si="16"/>
        <v>0</v>
      </c>
      <c r="P31" s="51">
        <f t="shared" si="16"/>
        <v>0</v>
      </c>
      <c r="Q31" s="52">
        <f t="shared" si="17"/>
        <v>0</v>
      </c>
      <c r="R31" s="67"/>
      <c r="S31" s="67"/>
      <c r="T31" s="68"/>
    </row>
    <row r="32" spans="1:20" x14ac:dyDescent="0.35">
      <c r="A32" s="17" t="s">
        <v>15</v>
      </c>
      <c r="B32" s="18" t="s">
        <v>39</v>
      </c>
      <c r="C32" s="7"/>
      <c r="D32" s="5"/>
      <c r="E32" s="11">
        <f t="shared" si="12"/>
        <v>0</v>
      </c>
      <c r="F32" s="27"/>
      <c r="G32" s="28"/>
      <c r="H32" s="29">
        <f t="shared" si="13"/>
        <v>0</v>
      </c>
      <c r="I32" s="36"/>
      <c r="J32" s="37"/>
      <c r="K32" s="38">
        <f t="shared" si="14"/>
        <v>0</v>
      </c>
      <c r="L32" s="42"/>
      <c r="M32" s="43"/>
      <c r="N32" s="45">
        <f t="shared" si="15"/>
        <v>0</v>
      </c>
      <c r="O32" s="50">
        <f t="shared" si="16"/>
        <v>0</v>
      </c>
      <c r="P32" s="51">
        <f t="shared" si="16"/>
        <v>0</v>
      </c>
      <c r="Q32" s="52">
        <f t="shared" si="17"/>
        <v>0</v>
      </c>
      <c r="R32" s="67"/>
      <c r="S32" s="67"/>
      <c r="T32" s="68"/>
    </row>
    <row r="33" spans="1:20" x14ac:dyDescent="0.35">
      <c r="A33" s="17" t="s">
        <v>16</v>
      </c>
      <c r="B33" s="18" t="s">
        <v>40</v>
      </c>
      <c r="C33" s="7"/>
      <c r="D33" s="5"/>
      <c r="E33" s="11">
        <f t="shared" si="12"/>
        <v>0</v>
      </c>
      <c r="F33" s="27"/>
      <c r="G33" s="28"/>
      <c r="H33" s="29">
        <f t="shared" si="13"/>
        <v>0</v>
      </c>
      <c r="I33" s="36"/>
      <c r="J33" s="37"/>
      <c r="K33" s="38">
        <f t="shared" si="14"/>
        <v>0</v>
      </c>
      <c r="L33" s="42"/>
      <c r="M33" s="43"/>
      <c r="N33" s="45">
        <f t="shared" si="15"/>
        <v>0</v>
      </c>
      <c r="O33" s="50">
        <f t="shared" si="16"/>
        <v>0</v>
      </c>
      <c r="P33" s="51">
        <f t="shared" si="16"/>
        <v>0</v>
      </c>
      <c r="Q33" s="52">
        <f t="shared" si="17"/>
        <v>0</v>
      </c>
      <c r="R33" s="67"/>
      <c r="S33" s="67"/>
      <c r="T33" s="68"/>
    </row>
    <row r="34" spans="1:20" x14ac:dyDescent="0.35">
      <c r="A34" s="19" t="s">
        <v>17</v>
      </c>
      <c r="B34" s="20" t="s">
        <v>41</v>
      </c>
      <c r="C34" s="8"/>
      <c r="D34" s="6"/>
      <c r="E34" s="12">
        <f t="shared" si="12"/>
        <v>0</v>
      </c>
      <c r="F34" s="30"/>
      <c r="G34" s="31"/>
      <c r="H34" s="32">
        <f t="shared" si="13"/>
        <v>0</v>
      </c>
      <c r="I34" s="39"/>
      <c r="J34" s="40"/>
      <c r="K34" s="41">
        <f t="shared" si="14"/>
        <v>0</v>
      </c>
      <c r="L34" s="42"/>
      <c r="M34" s="43"/>
      <c r="N34" s="46">
        <f t="shared" si="15"/>
        <v>0</v>
      </c>
      <c r="O34" s="53">
        <f t="shared" si="16"/>
        <v>0</v>
      </c>
      <c r="P34" s="54">
        <f t="shared" si="16"/>
        <v>0</v>
      </c>
      <c r="Q34" s="55">
        <f t="shared" si="17"/>
        <v>0</v>
      </c>
      <c r="R34" s="69"/>
      <c r="S34" s="69"/>
      <c r="T34" s="70"/>
    </row>
    <row r="35" spans="1:20" x14ac:dyDescent="0.35">
      <c r="A35" s="74">
        <f>A24+1</f>
        <v>42571</v>
      </c>
      <c r="B35" s="75"/>
      <c r="C35" s="71" t="s">
        <v>4</v>
      </c>
      <c r="D35" s="71"/>
      <c r="E35" s="71"/>
      <c r="F35" s="71" t="s">
        <v>5</v>
      </c>
      <c r="G35" s="71"/>
      <c r="H35" s="71"/>
      <c r="I35" s="71" t="s">
        <v>6</v>
      </c>
      <c r="J35" s="71"/>
      <c r="K35" s="71"/>
      <c r="L35" s="71" t="s">
        <v>7</v>
      </c>
      <c r="M35" s="71"/>
      <c r="N35" s="71"/>
      <c r="O35" s="71" t="s">
        <v>45</v>
      </c>
      <c r="P35" s="71"/>
      <c r="Q35" s="71"/>
      <c r="R35" s="71" t="s">
        <v>3</v>
      </c>
      <c r="S35" s="71"/>
      <c r="T35" s="72"/>
    </row>
    <row r="36" spans="1:20" ht="15" customHeight="1" x14ac:dyDescent="0.35">
      <c r="A36" s="1" t="s">
        <v>0</v>
      </c>
      <c r="B36" s="14" t="s">
        <v>43</v>
      </c>
      <c r="C36" s="3" t="s">
        <v>44</v>
      </c>
      <c r="D36" s="3" t="s">
        <v>1</v>
      </c>
      <c r="E36" s="4" t="s">
        <v>2</v>
      </c>
      <c r="F36" s="3" t="s">
        <v>44</v>
      </c>
      <c r="G36" s="3" t="s">
        <v>1</v>
      </c>
      <c r="H36" s="4" t="s">
        <v>2</v>
      </c>
      <c r="I36" s="2" t="s">
        <v>44</v>
      </c>
      <c r="J36" s="3" t="s">
        <v>1</v>
      </c>
      <c r="K36" s="4" t="s">
        <v>2</v>
      </c>
      <c r="L36" s="2" t="s">
        <v>44</v>
      </c>
      <c r="M36" s="3" t="s">
        <v>1</v>
      </c>
      <c r="N36" s="4" t="s">
        <v>2</v>
      </c>
      <c r="O36" s="2" t="s">
        <v>44</v>
      </c>
      <c r="P36" s="3" t="s">
        <v>1</v>
      </c>
      <c r="Q36" s="4" t="s">
        <v>2</v>
      </c>
      <c r="R36" s="67"/>
      <c r="S36" s="67"/>
      <c r="T36" s="68"/>
    </row>
    <row r="37" spans="1:20" x14ac:dyDescent="0.35">
      <c r="A37" s="15" t="s">
        <v>18</v>
      </c>
      <c r="B37" s="16" t="s">
        <v>34</v>
      </c>
      <c r="C37" s="9"/>
      <c r="D37" s="10"/>
      <c r="E37" s="13">
        <f>C37*D37</f>
        <v>0</v>
      </c>
      <c r="F37" s="24"/>
      <c r="G37" s="25"/>
      <c r="H37" s="26">
        <f>F37*G37</f>
        <v>0</v>
      </c>
      <c r="I37" s="33"/>
      <c r="J37" s="34"/>
      <c r="K37" s="35">
        <f>I37*J37</f>
        <v>0</v>
      </c>
      <c r="L37" s="42"/>
      <c r="M37" s="43"/>
      <c r="N37" s="44">
        <f>L37*M37</f>
        <v>0</v>
      </c>
      <c r="O37" s="47">
        <f>SUM(L37,I37,F37,C37)</f>
        <v>0</v>
      </c>
      <c r="P37" s="48">
        <f>SUM(M37,J37,G37,D37)</f>
        <v>0</v>
      </c>
      <c r="Q37" s="49">
        <f>O37*P37</f>
        <v>0</v>
      </c>
      <c r="R37" s="67"/>
      <c r="S37" s="67"/>
      <c r="T37" s="68"/>
    </row>
    <row r="38" spans="1:20" x14ac:dyDescent="0.35">
      <c r="A38" s="17" t="s">
        <v>19</v>
      </c>
      <c r="B38" s="18" t="s">
        <v>35</v>
      </c>
      <c r="C38" s="7"/>
      <c r="D38" s="5"/>
      <c r="E38" s="11">
        <f t="shared" ref="E38:E45" si="18">C38*D38</f>
        <v>0</v>
      </c>
      <c r="F38" s="27"/>
      <c r="G38" s="28"/>
      <c r="H38" s="29">
        <f t="shared" ref="H38:H45" si="19">F38*G38</f>
        <v>0</v>
      </c>
      <c r="I38" s="36"/>
      <c r="J38" s="37"/>
      <c r="K38" s="38">
        <f t="shared" ref="K38:K45" si="20">I38*J38</f>
        <v>0</v>
      </c>
      <c r="L38" s="42"/>
      <c r="M38" s="43"/>
      <c r="N38" s="45">
        <f t="shared" ref="N38:N45" si="21">L38*M38</f>
        <v>0</v>
      </c>
      <c r="O38" s="50">
        <f t="shared" ref="O38:P45" si="22">SUM(L38,I38,F38,C38)</f>
        <v>0</v>
      </c>
      <c r="P38" s="51">
        <f t="shared" si="22"/>
        <v>0</v>
      </c>
      <c r="Q38" s="52">
        <f t="shared" ref="Q38:Q45" si="23">O38*P38</f>
        <v>0</v>
      </c>
      <c r="R38" s="67"/>
      <c r="S38" s="67"/>
      <c r="T38" s="68"/>
    </row>
    <row r="39" spans="1:20" x14ac:dyDescent="0.35">
      <c r="A39" s="17" t="s">
        <v>20</v>
      </c>
      <c r="B39" s="18" t="s">
        <v>36</v>
      </c>
      <c r="C39" s="7"/>
      <c r="D39" s="5"/>
      <c r="E39" s="11">
        <f t="shared" si="18"/>
        <v>0</v>
      </c>
      <c r="F39" s="27"/>
      <c r="G39" s="28"/>
      <c r="H39" s="29">
        <f t="shared" si="19"/>
        <v>0</v>
      </c>
      <c r="I39" s="36"/>
      <c r="J39" s="37"/>
      <c r="K39" s="38">
        <f t="shared" si="20"/>
        <v>0</v>
      </c>
      <c r="L39" s="42"/>
      <c r="M39" s="43"/>
      <c r="N39" s="45">
        <f t="shared" si="21"/>
        <v>0</v>
      </c>
      <c r="O39" s="50">
        <f t="shared" si="22"/>
        <v>0</v>
      </c>
      <c r="P39" s="51">
        <f t="shared" si="22"/>
        <v>0</v>
      </c>
      <c r="Q39" s="52">
        <f t="shared" si="23"/>
        <v>0</v>
      </c>
      <c r="R39" s="67"/>
      <c r="S39" s="67"/>
      <c r="T39" s="68"/>
    </row>
    <row r="40" spans="1:20" x14ac:dyDescent="0.35">
      <c r="A40" s="17" t="s">
        <v>21</v>
      </c>
      <c r="B40" s="18" t="s">
        <v>37</v>
      </c>
      <c r="C40" s="7"/>
      <c r="D40" s="5"/>
      <c r="E40" s="11">
        <f t="shared" si="18"/>
        <v>0</v>
      </c>
      <c r="F40" s="27"/>
      <c r="G40" s="28"/>
      <c r="H40" s="29">
        <f t="shared" si="19"/>
        <v>0</v>
      </c>
      <c r="I40" s="36"/>
      <c r="J40" s="37"/>
      <c r="K40" s="38">
        <f t="shared" si="20"/>
        <v>0</v>
      </c>
      <c r="L40" s="42"/>
      <c r="M40" s="43"/>
      <c r="N40" s="45">
        <f t="shared" si="21"/>
        <v>0</v>
      </c>
      <c r="O40" s="50">
        <f t="shared" si="22"/>
        <v>0</v>
      </c>
      <c r="P40" s="51">
        <f t="shared" si="22"/>
        <v>0</v>
      </c>
      <c r="Q40" s="52">
        <f t="shared" si="23"/>
        <v>0</v>
      </c>
      <c r="R40" s="67"/>
      <c r="S40" s="67"/>
      <c r="T40" s="68"/>
    </row>
    <row r="41" spans="1:20" x14ac:dyDescent="0.35">
      <c r="A41" s="17" t="s">
        <v>22</v>
      </c>
      <c r="B41" s="18" t="s">
        <v>38</v>
      </c>
      <c r="C41" s="7"/>
      <c r="D41" s="5"/>
      <c r="E41" s="11">
        <f t="shared" si="18"/>
        <v>0</v>
      </c>
      <c r="F41" s="27"/>
      <c r="G41" s="28"/>
      <c r="H41" s="29">
        <f t="shared" si="19"/>
        <v>0</v>
      </c>
      <c r="I41" s="36"/>
      <c r="J41" s="37"/>
      <c r="K41" s="38">
        <f t="shared" si="20"/>
        <v>0</v>
      </c>
      <c r="L41" s="42"/>
      <c r="M41" s="43"/>
      <c r="N41" s="45">
        <f t="shared" si="21"/>
        <v>0</v>
      </c>
      <c r="O41" s="50">
        <f t="shared" si="22"/>
        <v>0</v>
      </c>
      <c r="P41" s="51">
        <f t="shared" si="22"/>
        <v>0</v>
      </c>
      <c r="Q41" s="52">
        <f t="shared" si="23"/>
        <v>0</v>
      </c>
      <c r="R41" s="67"/>
      <c r="S41" s="67"/>
      <c r="T41" s="68"/>
    </row>
    <row r="42" spans="1:20" x14ac:dyDescent="0.35">
      <c r="A42" s="17" t="s">
        <v>23</v>
      </c>
      <c r="B42" s="18" t="s">
        <v>38</v>
      </c>
      <c r="C42" s="7"/>
      <c r="D42" s="5"/>
      <c r="E42" s="11">
        <f t="shared" si="18"/>
        <v>0</v>
      </c>
      <c r="F42" s="27"/>
      <c r="G42" s="28"/>
      <c r="H42" s="29">
        <f t="shared" si="19"/>
        <v>0</v>
      </c>
      <c r="I42" s="36"/>
      <c r="J42" s="37"/>
      <c r="K42" s="38">
        <f t="shared" si="20"/>
        <v>0</v>
      </c>
      <c r="L42" s="42"/>
      <c r="M42" s="43"/>
      <c r="N42" s="45">
        <f t="shared" si="21"/>
        <v>0</v>
      </c>
      <c r="O42" s="50">
        <f t="shared" si="22"/>
        <v>0</v>
      </c>
      <c r="P42" s="51">
        <f t="shared" si="22"/>
        <v>0</v>
      </c>
      <c r="Q42" s="52">
        <f t="shared" si="23"/>
        <v>0</v>
      </c>
      <c r="R42" s="67"/>
      <c r="S42" s="67"/>
      <c r="T42" s="68"/>
    </row>
    <row r="43" spans="1:20" x14ac:dyDescent="0.35">
      <c r="A43" s="17" t="s">
        <v>24</v>
      </c>
      <c r="B43" s="18" t="s">
        <v>38</v>
      </c>
      <c r="C43" s="7"/>
      <c r="D43" s="5"/>
      <c r="E43" s="11">
        <f t="shared" si="18"/>
        <v>0</v>
      </c>
      <c r="F43" s="27"/>
      <c r="G43" s="28"/>
      <c r="H43" s="29">
        <f t="shared" si="19"/>
        <v>0</v>
      </c>
      <c r="I43" s="36"/>
      <c r="J43" s="37"/>
      <c r="K43" s="38">
        <f t="shared" si="20"/>
        <v>0</v>
      </c>
      <c r="L43" s="42"/>
      <c r="M43" s="43"/>
      <c r="N43" s="45">
        <f t="shared" si="21"/>
        <v>0</v>
      </c>
      <c r="O43" s="50">
        <f t="shared" si="22"/>
        <v>0</v>
      </c>
      <c r="P43" s="51">
        <f t="shared" si="22"/>
        <v>0</v>
      </c>
      <c r="Q43" s="52">
        <f t="shared" si="23"/>
        <v>0</v>
      </c>
      <c r="R43" s="67"/>
      <c r="S43" s="67"/>
      <c r="T43" s="68"/>
    </row>
    <row r="44" spans="1:20" x14ac:dyDescent="0.35">
      <c r="A44" s="17" t="s">
        <v>25</v>
      </c>
      <c r="B44" s="18" t="s">
        <v>39</v>
      </c>
      <c r="C44" s="7"/>
      <c r="D44" s="5"/>
      <c r="E44" s="11">
        <f t="shared" si="18"/>
        <v>0</v>
      </c>
      <c r="F44" s="27"/>
      <c r="G44" s="28"/>
      <c r="H44" s="29">
        <f t="shared" si="19"/>
        <v>0</v>
      </c>
      <c r="I44" s="36"/>
      <c r="J44" s="37"/>
      <c r="K44" s="38">
        <f t="shared" si="20"/>
        <v>0</v>
      </c>
      <c r="L44" s="42"/>
      <c r="M44" s="43"/>
      <c r="N44" s="45">
        <f t="shared" si="21"/>
        <v>0</v>
      </c>
      <c r="O44" s="50">
        <f t="shared" si="22"/>
        <v>0</v>
      </c>
      <c r="P44" s="51">
        <f t="shared" si="22"/>
        <v>0</v>
      </c>
      <c r="Q44" s="52">
        <f t="shared" si="23"/>
        <v>0</v>
      </c>
      <c r="R44" s="67"/>
      <c r="S44" s="67"/>
      <c r="T44" s="68"/>
    </row>
    <row r="45" spans="1:20" x14ac:dyDescent="0.35">
      <c r="A45" s="19" t="s">
        <v>26</v>
      </c>
      <c r="B45" s="20" t="s">
        <v>41</v>
      </c>
      <c r="C45" s="8"/>
      <c r="D45" s="6"/>
      <c r="E45" s="12">
        <f t="shared" si="18"/>
        <v>0</v>
      </c>
      <c r="F45" s="30"/>
      <c r="G45" s="31"/>
      <c r="H45" s="32">
        <f t="shared" si="19"/>
        <v>0</v>
      </c>
      <c r="I45" s="39"/>
      <c r="J45" s="40"/>
      <c r="K45" s="41">
        <f t="shared" si="20"/>
        <v>0</v>
      </c>
      <c r="L45" s="42"/>
      <c r="M45" s="43"/>
      <c r="N45" s="46">
        <f t="shared" si="21"/>
        <v>0</v>
      </c>
      <c r="O45" s="53">
        <f t="shared" si="22"/>
        <v>0</v>
      </c>
      <c r="P45" s="54">
        <f t="shared" si="22"/>
        <v>0</v>
      </c>
      <c r="Q45" s="55">
        <f t="shared" si="23"/>
        <v>0</v>
      </c>
      <c r="R45" s="69"/>
      <c r="S45" s="69"/>
      <c r="T45" s="70"/>
    </row>
    <row r="46" spans="1:20" x14ac:dyDescent="0.35">
      <c r="A46" s="74">
        <f>A35+2</f>
        <v>42573</v>
      </c>
      <c r="B46" s="75"/>
      <c r="C46" s="71" t="s">
        <v>4</v>
      </c>
      <c r="D46" s="71"/>
      <c r="E46" s="71"/>
      <c r="F46" s="71" t="s">
        <v>5</v>
      </c>
      <c r="G46" s="71"/>
      <c r="H46" s="71"/>
      <c r="I46" s="71" t="s">
        <v>6</v>
      </c>
      <c r="J46" s="71"/>
      <c r="K46" s="71"/>
      <c r="L46" s="71" t="s">
        <v>7</v>
      </c>
      <c r="M46" s="71"/>
      <c r="N46" s="71"/>
      <c r="O46" s="71" t="s">
        <v>45</v>
      </c>
      <c r="P46" s="71"/>
      <c r="Q46" s="71"/>
      <c r="R46" s="71" t="s">
        <v>3</v>
      </c>
      <c r="S46" s="71"/>
      <c r="T46" s="72"/>
    </row>
    <row r="47" spans="1:20" x14ac:dyDescent="0.35">
      <c r="A47" s="1" t="s">
        <v>0</v>
      </c>
      <c r="B47" s="14" t="s">
        <v>43</v>
      </c>
      <c r="C47" s="3" t="s">
        <v>44</v>
      </c>
      <c r="D47" s="3" t="s">
        <v>1</v>
      </c>
      <c r="E47" s="4" t="s">
        <v>2</v>
      </c>
      <c r="F47" s="3" t="s">
        <v>44</v>
      </c>
      <c r="G47" s="3" t="s">
        <v>1</v>
      </c>
      <c r="H47" s="4" t="s">
        <v>2</v>
      </c>
      <c r="I47" s="2" t="s">
        <v>44</v>
      </c>
      <c r="J47" s="3" t="s">
        <v>1</v>
      </c>
      <c r="K47" s="4" t="s">
        <v>2</v>
      </c>
      <c r="L47" s="2" t="s">
        <v>44</v>
      </c>
      <c r="M47" s="3" t="s">
        <v>1</v>
      </c>
      <c r="N47" s="4" t="s">
        <v>2</v>
      </c>
      <c r="O47" s="2" t="s">
        <v>44</v>
      </c>
      <c r="P47" s="3" t="s">
        <v>1</v>
      </c>
      <c r="Q47" s="4" t="s">
        <v>2</v>
      </c>
      <c r="R47" s="67"/>
      <c r="S47" s="67"/>
      <c r="T47" s="68"/>
    </row>
    <row r="48" spans="1:20" x14ac:dyDescent="0.35">
      <c r="A48" s="15" t="s">
        <v>27</v>
      </c>
      <c r="B48" s="16" t="s">
        <v>34</v>
      </c>
      <c r="C48" s="9"/>
      <c r="D48" s="10"/>
      <c r="E48" s="13">
        <f>C48*D48</f>
        <v>0</v>
      </c>
      <c r="F48" s="24"/>
      <c r="G48" s="25"/>
      <c r="H48" s="26">
        <f>F48*G48</f>
        <v>0</v>
      </c>
      <c r="I48" s="33"/>
      <c r="J48" s="34"/>
      <c r="K48" s="35">
        <f>I48*J48</f>
        <v>0</v>
      </c>
      <c r="L48" s="42"/>
      <c r="M48" s="43"/>
      <c r="N48" s="44">
        <f>L48*M48</f>
        <v>0</v>
      </c>
      <c r="O48" s="47">
        <f>SUM(L48,I48,F48,C48)</f>
        <v>0</v>
      </c>
      <c r="P48" s="48">
        <f>SUM(M48,J48,G48,D48)</f>
        <v>0</v>
      </c>
      <c r="Q48" s="49">
        <f>O48*P48</f>
        <v>0</v>
      </c>
      <c r="R48" s="67"/>
      <c r="S48" s="67"/>
      <c r="T48" s="68"/>
    </row>
    <row r="49" spans="1:20" x14ac:dyDescent="0.35">
      <c r="A49" s="17" t="s">
        <v>28</v>
      </c>
      <c r="B49" s="18" t="s">
        <v>35</v>
      </c>
      <c r="C49" s="7"/>
      <c r="D49" s="5"/>
      <c r="E49" s="11">
        <f t="shared" ref="E49:E56" si="24">C49*D49</f>
        <v>0</v>
      </c>
      <c r="F49" s="27"/>
      <c r="G49" s="28"/>
      <c r="H49" s="29">
        <f t="shared" ref="H49:H56" si="25">F49*G49</f>
        <v>0</v>
      </c>
      <c r="I49" s="36"/>
      <c r="J49" s="37"/>
      <c r="K49" s="38">
        <f t="shared" ref="K49:K56" si="26">I49*J49</f>
        <v>0</v>
      </c>
      <c r="L49" s="42"/>
      <c r="M49" s="43"/>
      <c r="N49" s="45">
        <f t="shared" ref="N49:N56" si="27">L49*M49</f>
        <v>0</v>
      </c>
      <c r="O49" s="50">
        <f t="shared" ref="O49:P56" si="28">SUM(L49,I49,F49,C49)</f>
        <v>0</v>
      </c>
      <c r="P49" s="51">
        <f t="shared" si="28"/>
        <v>0</v>
      </c>
      <c r="Q49" s="52">
        <f t="shared" ref="Q49:Q56" si="29">O49*P49</f>
        <v>0</v>
      </c>
      <c r="R49" s="67"/>
      <c r="S49" s="67"/>
      <c r="T49" s="68"/>
    </row>
    <row r="50" spans="1:20" x14ac:dyDescent="0.35">
      <c r="A50" s="17" t="s">
        <v>29</v>
      </c>
      <c r="B50" s="18" t="s">
        <v>36</v>
      </c>
      <c r="C50" s="7"/>
      <c r="D50" s="5"/>
      <c r="E50" s="11">
        <f t="shared" si="24"/>
        <v>0</v>
      </c>
      <c r="F50" s="27"/>
      <c r="G50" s="28"/>
      <c r="H50" s="29">
        <f t="shared" si="25"/>
        <v>0</v>
      </c>
      <c r="I50" s="36"/>
      <c r="J50" s="37"/>
      <c r="K50" s="38">
        <f t="shared" si="26"/>
        <v>0</v>
      </c>
      <c r="L50" s="42"/>
      <c r="M50" s="43"/>
      <c r="N50" s="45">
        <f t="shared" si="27"/>
        <v>0</v>
      </c>
      <c r="O50" s="50">
        <f t="shared" si="28"/>
        <v>0</v>
      </c>
      <c r="P50" s="51">
        <f t="shared" si="28"/>
        <v>0</v>
      </c>
      <c r="Q50" s="52">
        <f t="shared" si="29"/>
        <v>0</v>
      </c>
      <c r="R50" s="67"/>
      <c r="S50" s="67"/>
      <c r="T50" s="68"/>
    </row>
    <row r="51" spans="1:20" x14ac:dyDescent="0.35">
      <c r="A51" s="17" t="s">
        <v>30</v>
      </c>
      <c r="B51" s="18" t="s">
        <v>38</v>
      </c>
      <c r="C51" s="7"/>
      <c r="D51" s="5"/>
      <c r="E51" s="11">
        <f t="shared" si="24"/>
        <v>0</v>
      </c>
      <c r="F51" s="27"/>
      <c r="G51" s="28"/>
      <c r="H51" s="29">
        <f t="shared" si="25"/>
        <v>0</v>
      </c>
      <c r="I51" s="36"/>
      <c r="J51" s="37"/>
      <c r="K51" s="38">
        <f t="shared" si="26"/>
        <v>0</v>
      </c>
      <c r="L51" s="42"/>
      <c r="M51" s="43"/>
      <c r="N51" s="45">
        <f t="shared" si="27"/>
        <v>0</v>
      </c>
      <c r="O51" s="50">
        <f t="shared" si="28"/>
        <v>0</v>
      </c>
      <c r="P51" s="51">
        <f t="shared" si="28"/>
        <v>0</v>
      </c>
      <c r="Q51" s="52">
        <f t="shared" si="29"/>
        <v>0</v>
      </c>
      <c r="R51" s="67"/>
      <c r="S51" s="67"/>
      <c r="T51" s="68"/>
    </row>
    <row r="52" spans="1:20" x14ac:dyDescent="0.35">
      <c r="A52" s="17" t="s">
        <v>31</v>
      </c>
      <c r="B52" s="18" t="s">
        <v>42</v>
      </c>
      <c r="C52" s="7"/>
      <c r="D52" s="5"/>
      <c r="E52" s="11">
        <f t="shared" si="24"/>
        <v>0</v>
      </c>
      <c r="F52" s="27"/>
      <c r="G52" s="28"/>
      <c r="H52" s="29">
        <f t="shared" si="25"/>
        <v>0</v>
      </c>
      <c r="I52" s="36"/>
      <c r="J52" s="37"/>
      <c r="K52" s="38">
        <f t="shared" si="26"/>
        <v>0</v>
      </c>
      <c r="L52" s="42"/>
      <c r="M52" s="43"/>
      <c r="N52" s="45">
        <f t="shared" si="27"/>
        <v>0</v>
      </c>
      <c r="O52" s="50">
        <f t="shared" si="28"/>
        <v>0</v>
      </c>
      <c r="P52" s="51">
        <f t="shared" si="28"/>
        <v>0</v>
      </c>
      <c r="Q52" s="52">
        <f t="shared" si="29"/>
        <v>0</v>
      </c>
      <c r="R52" s="67"/>
      <c r="S52" s="67"/>
      <c r="T52" s="68"/>
    </row>
    <row r="53" spans="1:20" x14ac:dyDescent="0.35">
      <c r="A53" s="17" t="s">
        <v>32</v>
      </c>
      <c r="B53" s="18" t="s">
        <v>35</v>
      </c>
      <c r="C53" s="7"/>
      <c r="D53" s="5"/>
      <c r="E53" s="11">
        <f t="shared" si="24"/>
        <v>0</v>
      </c>
      <c r="F53" s="27"/>
      <c r="G53" s="28"/>
      <c r="H53" s="29">
        <f t="shared" si="25"/>
        <v>0</v>
      </c>
      <c r="I53" s="36"/>
      <c r="J53" s="37"/>
      <c r="K53" s="38">
        <f t="shared" si="26"/>
        <v>0</v>
      </c>
      <c r="L53" s="42"/>
      <c r="M53" s="43"/>
      <c r="N53" s="45">
        <f t="shared" si="27"/>
        <v>0</v>
      </c>
      <c r="O53" s="50">
        <f t="shared" si="28"/>
        <v>0</v>
      </c>
      <c r="P53" s="51">
        <f t="shared" si="28"/>
        <v>0</v>
      </c>
      <c r="Q53" s="52">
        <f t="shared" si="29"/>
        <v>0</v>
      </c>
      <c r="R53" s="67"/>
      <c r="S53" s="67"/>
      <c r="T53" s="68"/>
    </row>
    <row r="54" spans="1:20" x14ac:dyDescent="0.35">
      <c r="A54" s="17" t="s">
        <v>33</v>
      </c>
      <c r="B54" s="18" t="s">
        <v>35</v>
      </c>
      <c r="C54" s="7"/>
      <c r="D54" s="5"/>
      <c r="E54" s="11">
        <f t="shared" si="24"/>
        <v>0</v>
      </c>
      <c r="F54" s="27"/>
      <c r="G54" s="28"/>
      <c r="H54" s="29">
        <f t="shared" si="25"/>
        <v>0</v>
      </c>
      <c r="I54" s="36"/>
      <c r="J54" s="37"/>
      <c r="K54" s="38">
        <f t="shared" si="26"/>
        <v>0</v>
      </c>
      <c r="L54" s="42"/>
      <c r="M54" s="43"/>
      <c r="N54" s="45">
        <f t="shared" si="27"/>
        <v>0</v>
      </c>
      <c r="O54" s="50">
        <f t="shared" si="28"/>
        <v>0</v>
      </c>
      <c r="P54" s="51">
        <f t="shared" si="28"/>
        <v>0</v>
      </c>
      <c r="Q54" s="52">
        <f t="shared" si="29"/>
        <v>0</v>
      </c>
      <c r="R54" s="67"/>
      <c r="S54" s="67"/>
      <c r="T54" s="68"/>
    </row>
    <row r="55" spans="1:20" x14ac:dyDescent="0.35">
      <c r="A55" s="17" t="s">
        <v>8</v>
      </c>
      <c r="B55" s="18" t="s">
        <v>38</v>
      </c>
      <c r="C55" s="7"/>
      <c r="D55" s="5"/>
      <c r="E55" s="11">
        <f t="shared" si="24"/>
        <v>0</v>
      </c>
      <c r="F55" s="27"/>
      <c r="G55" s="28"/>
      <c r="H55" s="29">
        <f t="shared" si="25"/>
        <v>0</v>
      </c>
      <c r="I55" s="36"/>
      <c r="J55" s="37"/>
      <c r="K55" s="38">
        <f t="shared" si="26"/>
        <v>0</v>
      </c>
      <c r="L55" s="42"/>
      <c r="M55" s="43"/>
      <c r="N55" s="45">
        <f t="shared" si="27"/>
        <v>0</v>
      </c>
      <c r="O55" s="50">
        <f t="shared" si="28"/>
        <v>0</v>
      </c>
      <c r="P55" s="51">
        <f t="shared" si="28"/>
        <v>0</v>
      </c>
      <c r="Q55" s="52">
        <f t="shared" si="29"/>
        <v>0</v>
      </c>
      <c r="R55" s="67"/>
      <c r="S55" s="67"/>
      <c r="T55" s="68"/>
    </row>
    <row r="56" spans="1:20" x14ac:dyDescent="0.35">
      <c r="A56" s="19" t="s">
        <v>16</v>
      </c>
      <c r="B56" s="20" t="s">
        <v>40</v>
      </c>
      <c r="C56" s="8"/>
      <c r="D56" s="6"/>
      <c r="E56" s="12">
        <f t="shared" si="24"/>
        <v>0</v>
      </c>
      <c r="F56" s="30"/>
      <c r="G56" s="31"/>
      <c r="H56" s="32">
        <f t="shared" si="25"/>
        <v>0</v>
      </c>
      <c r="I56" s="39"/>
      <c r="J56" s="40"/>
      <c r="K56" s="41">
        <f t="shared" si="26"/>
        <v>0</v>
      </c>
      <c r="L56" s="42"/>
      <c r="M56" s="43"/>
      <c r="N56" s="46">
        <f t="shared" si="27"/>
        <v>0</v>
      </c>
      <c r="O56" s="53">
        <f t="shared" si="28"/>
        <v>0</v>
      </c>
      <c r="P56" s="54">
        <f t="shared" si="28"/>
        <v>0</v>
      </c>
      <c r="Q56" s="55">
        <f t="shared" si="29"/>
        <v>0</v>
      </c>
      <c r="R56" s="69"/>
      <c r="S56" s="69"/>
      <c r="T56" s="70"/>
    </row>
  </sheetData>
  <mergeCells count="41">
    <mergeCell ref="R2:T2"/>
    <mergeCell ref="R3:T12"/>
    <mergeCell ref="A13:B13"/>
    <mergeCell ref="C13:E13"/>
    <mergeCell ref="F13:H13"/>
    <mergeCell ref="I13:K13"/>
    <mergeCell ref="L13:N13"/>
    <mergeCell ref="O13:Q13"/>
    <mergeCell ref="R13:T13"/>
    <mergeCell ref="A2:B2"/>
    <mergeCell ref="C2:E2"/>
    <mergeCell ref="F2:H2"/>
    <mergeCell ref="I2:K2"/>
    <mergeCell ref="L2:N2"/>
    <mergeCell ref="O2:Q2"/>
    <mergeCell ref="O35:Q35"/>
    <mergeCell ref="R35:T35"/>
    <mergeCell ref="R14:T23"/>
    <mergeCell ref="A24:B24"/>
    <mergeCell ref="C24:E24"/>
    <mergeCell ref="F24:H24"/>
    <mergeCell ref="I24:K24"/>
    <mergeCell ref="L24:N24"/>
    <mergeCell ref="O24:Q24"/>
    <mergeCell ref="R24:T24"/>
    <mergeCell ref="R46:T46"/>
    <mergeCell ref="R47:T56"/>
    <mergeCell ref="C1:T1"/>
    <mergeCell ref="R36:T45"/>
    <mergeCell ref="A46:B46"/>
    <mergeCell ref="C46:E46"/>
    <mergeCell ref="F46:H46"/>
    <mergeCell ref="I46:K46"/>
    <mergeCell ref="L46:N46"/>
    <mergeCell ref="O46:Q46"/>
    <mergeCell ref="R25:T34"/>
    <mergeCell ref="A35:B35"/>
    <mergeCell ref="C35:E35"/>
    <mergeCell ref="F35:H35"/>
    <mergeCell ref="I35:K35"/>
    <mergeCell ref="L35:N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85</vt:i4>
      </vt:variant>
    </vt:vector>
  </HeadingPairs>
  <TitlesOfParts>
    <vt:vector size="102" baseType="lpstr">
      <vt:lpstr>Exercises</vt:lpstr>
      <vt:lpstr>Track Progress</vt:lpstr>
      <vt:lpstr>Week1</vt:lpstr>
      <vt:lpstr>Week2</vt:lpstr>
      <vt:lpstr>Week3</vt:lpstr>
      <vt:lpstr>Week4</vt:lpstr>
      <vt:lpstr>Week5</vt:lpstr>
      <vt:lpstr>Week6</vt:lpstr>
      <vt:lpstr>Week7</vt:lpstr>
      <vt:lpstr>Week8</vt:lpstr>
      <vt:lpstr>Week9</vt:lpstr>
      <vt:lpstr>Week10</vt:lpstr>
      <vt:lpstr>Week11</vt:lpstr>
      <vt:lpstr>Week12</vt:lpstr>
      <vt:lpstr>Week13</vt:lpstr>
      <vt:lpstr>Week14</vt:lpstr>
      <vt:lpstr>Week15</vt:lpstr>
      <vt:lpstr>Abs</vt:lpstr>
      <vt:lpstr>Back</vt:lpstr>
      <vt:lpstr>Biceps</vt:lpstr>
      <vt:lpstr>Calves</vt:lpstr>
      <vt:lpstr>Categories</vt:lpstr>
      <vt:lpstr>Chest</vt:lpstr>
      <vt:lpstr>Hamstrings</vt:lpstr>
      <vt:lpstr>Quads</vt:lpstr>
      <vt:lpstr>Shoulders</vt:lpstr>
      <vt:lpstr>Triceps</vt:lpstr>
      <vt:lpstr>wday1</vt:lpstr>
      <vt:lpstr>wday10</vt:lpstr>
      <vt:lpstr>wday11</vt:lpstr>
      <vt:lpstr>wday12</vt:lpstr>
      <vt:lpstr>wday13</vt:lpstr>
      <vt:lpstr>wday14</vt:lpstr>
      <vt:lpstr>wday15</vt:lpstr>
      <vt:lpstr>wday16</vt:lpstr>
      <vt:lpstr>wday17</vt:lpstr>
      <vt:lpstr>wday18</vt:lpstr>
      <vt:lpstr>wday19</vt:lpstr>
      <vt:lpstr>wday2</vt:lpstr>
      <vt:lpstr>wday20</vt:lpstr>
      <vt:lpstr>wday21</vt:lpstr>
      <vt:lpstr>wday22</vt:lpstr>
      <vt:lpstr>wday23</vt:lpstr>
      <vt:lpstr>wday24</vt:lpstr>
      <vt:lpstr>wday25</vt:lpstr>
      <vt:lpstr>wday26</vt:lpstr>
      <vt:lpstr>wday27</vt:lpstr>
      <vt:lpstr>wday28</vt:lpstr>
      <vt:lpstr>wday29</vt:lpstr>
      <vt:lpstr>wday3</vt:lpstr>
      <vt:lpstr>wday30</vt:lpstr>
      <vt:lpstr>wday31</vt:lpstr>
      <vt:lpstr>wday32</vt:lpstr>
      <vt:lpstr>wday33</vt:lpstr>
      <vt:lpstr>wday34</vt:lpstr>
      <vt:lpstr>wday35</vt:lpstr>
      <vt:lpstr>wday36</vt:lpstr>
      <vt:lpstr>wday37</vt:lpstr>
      <vt:lpstr>wday38</vt:lpstr>
      <vt:lpstr>wday39</vt:lpstr>
      <vt:lpstr>wday4</vt:lpstr>
      <vt:lpstr>wday40</vt:lpstr>
      <vt:lpstr>wday41</vt:lpstr>
      <vt:lpstr>wday42</vt:lpstr>
      <vt:lpstr>wday43</vt:lpstr>
      <vt:lpstr>wday44</vt:lpstr>
      <vt:lpstr>wday45</vt:lpstr>
      <vt:lpstr>wday46</vt:lpstr>
      <vt:lpstr>wday47</vt:lpstr>
      <vt:lpstr>wday48</vt:lpstr>
      <vt:lpstr>wday49</vt:lpstr>
      <vt:lpstr>wday5</vt:lpstr>
      <vt:lpstr>wday50</vt:lpstr>
      <vt:lpstr>wday51</vt:lpstr>
      <vt:lpstr>wday52</vt:lpstr>
      <vt:lpstr>wday53</vt:lpstr>
      <vt:lpstr>wday54</vt:lpstr>
      <vt:lpstr>wday55</vt:lpstr>
      <vt:lpstr>wday56</vt:lpstr>
      <vt:lpstr>wday57</vt:lpstr>
      <vt:lpstr>wday58</vt:lpstr>
      <vt:lpstr>wday59</vt:lpstr>
      <vt:lpstr>wday6</vt:lpstr>
      <vt:lpstr>wday60</vt:lpstr>
      <vt:lpstr>wday61</vt:lpstr>
      <vt:lpstr>wday62</vt:lpstr>
      <vt:lpstr>wday63</vt:lpstr>
      <vt:lpstr>wday64</vt:lpstr>
      <vt:lpstr>wday65</vt:lpstr>
      <vt:lpstr>wday66</vt:lpstr>
      <vt:lpstr>wday67</vt:lpstr>
      <vt:lpstr>wday68</vt:lpstr>
      <vt:lpstr>wday69</vt:lpstr>
      <vt:lpstr>wday7</vt:lpstr>
      <vt:lpstr>wday70</vt:lpstr>
      <vt:lpstr>wday71</vt:lpstr>
      <vt:lpstr>wday72</vt:lpstr>
      <vt:lpstr>wday73</vt:lpstr>
      <vt:lpstr>wday74</vt:lpstr>
      <vt:lpstr>wday75</vt:lpstr>
      <vt:lpstr>wday8</vt:lpstr>
      <vt:lpstr>wday9</vt:lpstr>
    </vt:vector>
  </TitlesOfParts>
  <Company>Computer Technology Solutions,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King of the Gym: Intermediate/Advanced Push/Pull/Legs Workout Log</dc:title>
  <dc:creator>Alex V</dc:creator>
  <cp:keywords/>
  <dc:description>Send suggestions, comments, or feedback to GoghUA@yahoo.com</dc:description>
  <cp:lastModifiedBy>Alex V</cp:lastModifiedBy>
  <cp:lastPrinted>2016-03-18T06:15:45Z</cp:lastPrinted>
  <dcterms:created xsi:type="dcterms:W3CDTF">2007-10-03T17:01:13Z</dcterms:created>
  <dcterms:modified xsi:type="dcterms:W3CDTF">2016-04-08T01:49:00Z</dcterms:modified>
</cp:coreProperties>
</file>